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<sst xmlns="http://schemas.openxmlformats.org/spreadsheetml/2006/main" count="162" uniqueCount="89">
  <si>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</si>
  <si>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</si>
  <si>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</si>
  <si>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</si>
  <si>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</si>
  <si>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</si>
  <si>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</si>
  <si>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</si>
  <si>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</si>
  <si>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</si>
  <si>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</si>
  <si>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</si>
  <si>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</si>
  <si>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</si>
  <si>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</si>
  <si>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</si>
  <si>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</si>
  <si>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</si>
  <si>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</si>
  <si>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</si>
  <si>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</si>
  <si>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</si>
  <si>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</si>
  <si>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</si>
  <si>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</si>
  <si>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</si>
  <si>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</si>
  <si>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</si>
  <si>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</si>
  <si>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</si>
  <si>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</si>
  <si>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</si>
  <si>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</si>
  <si>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</si>
  <si>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</si>
  <si>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</si>
  <si>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</si>
  <si>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</si>
  <si>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</si>
  <si>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</si>
  <si>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</si>
  <si>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</si>
  <si>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</si>
  <si>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</si>
  <si>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</si>
  <si>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</si>
  <si>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</si>
  <si>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</si>
  <si>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</si>
  <si>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</si>
  <si>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</si>
  <si>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</si>
  <si>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</si>
  <si>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</si>
  <si>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</si>
  <si>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</si>
  <si>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</si>
  <si>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</si>
  <si>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</si>
  <si>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</si>
  <si>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</si>
  <si>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</si>
  <si>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</si>
  <si>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</si>
  <si>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</si>
  <si>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</si>
  <si>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</si>
  <si>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</si>
  <si>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</si>
  <si>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</si>
  <si>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</si>
  <si>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</si>
  <si>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</si>
  <si>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</si>
  <si>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</si>
  <si>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</si>
  <si>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</si>
  <si>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</si>
  <si>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</si>
  <si>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</si>
  <si>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</si>
  <si>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</si>
  <si>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</si>
  <si>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</si>
  <si>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</si>
  <si>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</si>
  <si>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</si>
  <si>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IGUALA DE LA INDEPENDENCIA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</si>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</sst>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321237136.04</v>
      </c>
      <c r="E10" s="14">
        <f t="shared" si="0"/>
        <v>29474421.629999995</v>
      </c>
      <c r="F10" s="14">
        <f t="shared" si="0"/>
        <v>350711557.66999996</v>
      </c>
      <c r="G10" s="14">
        <f t="shared" si="0"/>
        <v>269421309.64</v>
      </c>
      <c r="H10" s="14">
        <f t="shared" si="0"/>
        <v>264014290.71999997</v>
      </c>
      <c r="I10" s="14">
        <f t="shared" si="0"/>
        <v>81290248.02999997</v>
      </c>
    </row>
    <row r="11" spans="2:9" ht="12.75">
      <c r="B11" s="3" t="s">
        <v>12</v>
      </c>
      <c r="C11" s="9"/>
      <c r="D11" s="15">
        <f aca="true" t="shared" si="1" ref="D11:I11">SUM(D12:D18)</f>
        <v>217048088.26</v>
      </c>
      <c r="E11" s="15">
        <f t="shared" si="1"/>
        <v>0</v>
      </c>
      <c r="F11" s="15">
        <f t="shared" si="1"/>
        <v>217048088.26</v>
      </c>
      <c r="G11" s="15">
        <f t="shared" si="1"/>
        <v>153199637.68999997</v>
      </c>
      <c r="H11" s="15">
        <f t="shared" si="1"/>
        <v>153199637.68999997</v>
      </c>
      <c r="I11" s="15">
        <f t="shared" si="1"/>
        <v>63848450.569999985</v>
      </c>
    </row>
    <row r="12" spans="2:9" ht="12.75">
      <c r="B12" s="13" t="s">
        <v>13</v>
      </c>
      <c r="C12" s="11"/>
      <c r="D12" s="15">
        <v>140088655.73</v>
      </c>
      <c r="E12" s="16">
        <v>11442365.34</v>
      </c>
      <c r="F12" s="16">
        <f>D12+E12</f>
        <v>151531021.07</v>
      </c>
      <c r="G12" s="16">
        <v>114134483.54</v>
      </c>
      <c r="H12" s="16">
        <v>114134483.54</v>
      </c>
      <c r="I12" s="16">
        <f>F12-G12</f>
        <v>37396537.52999999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41004422.84</v>
      </c>
      <c r="E14" s="16">
        <v>92330.16</v>
      </c>
      <c r="F14" s="16">
        <f t="shared" si="2"/>
        <v>41096753</v>
      </c>
      <c r="G14" s="16">
        <v>26641572.81</v>
      </c>
      <c r="H14" s="16">
        <v>26641572.81</v>
      </c>
      <c r="I14" s="16">
        <f t="shared" si="3"/>
        <v>14455180.190000001</v>
      </c>
    </row>
    <row r="15" spans="2:9" ht="12.75">
      <c r="B15" s="13" t="s">
        <v>16</v>
      </c>
      <c r="C15" s="11"/>
      <c r="D15" s="15">
        <v>8375810.42</v>
      </c>
      <c r="E15" s="16">
        <v>0</v>
      </c>
      <c r="F15" s="16">
        <f t="shared" si="2"/>
        <v>8375810.42</v>
      </c>
      <c r="G15" s="16">
        <v>6568463.67</v>
      </c>
      <c r="H15" s="16">
        <v>6568463.67</v>
      </c>
      <c r="I15" s="16">
        <f t="shared" si="3"/>
        <v>1807346.75</v>
      </c>
    </row>
    <row r="16" spans="2:9" ht="12.75">
      <c r="B16" s="13" t="s">
        <v>17</v>
      </c>
      <c r="C16" s="11"/>
      <c r="D16" s="15">
        <v>9797980.48</v>
      </c>
      <c r="E16" s="16">
        <v>41460</v>
      </c>
      <c r="F16" s="16">
        <f t="shared" si="2"/>
        <v>9839440.48</v>
      </c>
      <c r="G16" s="16">
        <v>5777217.67</v>
      </c>
      <c r="H16" s="16">
        <v>5777217.67</v>
      </c>
      <c r="I16" s="16">
        <f t="shared" si="3"/>
        <v>4062222.8100000005</v>
      </c>
    </row>
    <row r="17" spans="2:9" ht="12.75">
      <c r="B17" s="13" t="s">
        <v>18</v>
      </c>
      <c r="C17" s="11"/>
      <c r="D17" s="15">
        <v>17486321.21</v>
      </c>
      <c r="E17" s="16">
        <v>-11576155.5</v>
      </c>
      <c r="F17" s="16">
        <f t="shared" si="2"/>
        <v>5910165.710000001</v>
      </c>
      <c r="G17" s="16">
        <v>0</v>
      </c>
      <c r="H17" s="16">
        <v>0</v>
      </c>
      <c r="I17" s="16">
        <f t="shared" si="3"/>
        <v>5910165.710000001</v>
      </c>
    </row>
    <row r="18" spans="2:9" ht="12.75">
      <c r="B18" s="13" t="s">
        <v>19</v>
      </c>
      <c r="C18" s="11"/>
      <c r="D18" s="15">
        <v>294897.58</v>
      </c>
      <c r="E18" s="16">
        <v>0</v>
      </c>
      <c r="F18" s="16">
        <f t="shared" si="2"/>
        <v>294897.58</v>
      </c>
      <c r="G18" s="16">
        <v>77900</v>
      </c>
      <c r="H18" s="16">
        <v>77900</v>
      </c>
      <c r="I18" s="16">
        <f t="shared" si="3"/>
        <v>216997.58000000002</v>
      </c>
    </row>
    <row r="19" spans="2:9" ht="12.75">
      <c r="B19" s="3" t="s">
        <v>20</v>
      </c>
      <c r="C19" s="9"/>
      <c r="D19" s="15">
        <f aca="true" t="shared" si="4" ref="D19:I19">SUM(D20:D28)</f>
        <v>43572312.11</v>
      </c>
      <c r="E19" s="15">
        <f t="shared" si="4"/>
        <v>-4558713.19</v>
      </c>
      <c r="F19" s="15">
        <f t="shared" si="4"/>
        <v>39013598.919999994</v>
      </c>
      <c r="G19" s="15">
        <f t="shared" si="4"/>
        <v>33695989.24</v>
      </c>
      <c r="H19" s="15">
        <f t="shared" si="4"/>
        <v>31411224.43</v>
      </c>
      <c r="I19" s="15">
        <f t="shared" si="4"/>
        <v>5317609.679999996</v>
      </c>
    </row>
    <row r="20" spans="2:9" ht="12.75">
      <c r="B20" s="13" t="s">
        <v>21</v>
      </c>
      <c r="C20" s="11"/>
      <c r="D20" s="15">
        <v>20478553.49</v>
      </c>
      <c r="E20" s="16">
        <v>-4525314.98</v>
      </c>
      <c r="F20" s="15">
        <f aca="true" t="shared" si="5" ref="F20:F28">D20+E20</f>
        <v>15953238.509999998</v>
      </c>
      <c r="G20" s="16">
        <v>13861714.39</v>
      </c>
      <c r="H20" s="16">
        <v>13407769.92</v>
      </c>
      <c r="I20" s="16">
        <f>F20-G20</f>
        <v>2091524.1199999973</v>
      </c>
    </row>
    <row r="21" spans="2:9" ht="12.75">
      <c r="B21" s="13" t="s">
        <v>22</v>
      </c>
      <c r="C21" s="11"/>
      <c r="D21" s="15">
        <v>219283</v>
      </c>
      <c r="E21" s="16">
        <v>550919.36</v>
      </c>
      <c r="F21" s="15">
        <f t="shared" si="5"/>
        <v>770202.36</v>
      </c>
      <c r="G21" s="16">
        <v>770202.35</v>
      </c>
      <c r="H21" s="16">
        <v>648320.51</v>
      </c>
      <c r="I21" s="16">
        <f aca="true" t="shared" si="6" ref="I21:I83">F21-G21</f>
        <v>0.010000000009313226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1515811</v>
      </c>
      <c r="E23" s="16">
        <v>40008.46</v>
      </c>
      <c r="F23" s="15">
        <f t="shared" si="5"/>
        <v>1555819.46</v>
      </c>
      <c r="G23" s="16">
        <v>1555819.44</v>
      </c>
      <c r="H23" s="16">
        <v>1457339</v>
      </c>
      <c r="I23" s="16">
        <f t="shared" si="6"/>
        <v>0.02000000001862645</v>
      </c>
    </row>
    <row r="24" spans="2:9" ht="12.75">
      <c r="B24" s="13" t="s">
        <v>25</v>
      </c>
      <c r="C24" s="11"/>
      <c r="D24" s="15">
        <v>224847</v>
      </c>
      <c r="E24" s="16">
        <v>1271042.17</v>
      </c>
      <c r="F24" s="15">
        <f t="shared" si="5"/>
        <v>1495889.17</v>
      </c>
      <c r="G24" s="16">
        <v>1495889.17</v>
      </c>
      <c r="H24" s="16">
        <v>1483052.92</v>
      </c>
      <c r="I24" s="16">
        <f t="shared" si="6"/>
        <v>0</v>
      </c>
    </row>
    <row r="25" spans="2:9" ht="12.75">
      <c r="B25" s="13" t="s">
        <v>26</v>
      </c>
      <c r="C25" s="11"/>
      <c r="D25" s="15">
        <v>14411330.62</v>
      </c>
      <c r="E25" s="16">
        <v>1306125.36</v>
      </c>
      <c r="F25" s="15">
        <f t="shared" si="5"/>
        <v>15717455.979999999</v>
      </c>
      <c r="G25" s="16">
        <v>12491370.67</v>
      </c>
      <c r="H25" s="16">
        <v>11209964</v>
      </c>
      <c r="I25" s="16">
        <f t="shared" si="6"/>
        <v>3226085.3099999987</v>
      </c>
    </row>
    <row r="26" spans="2:9" ht="12.75">
      <c r="B26" s="13" t="s">
        <v>27</v>
      </c>
      <c r="C26" s="11"/>
      <c r="D26" s="15">
        <v>1921591</v>
      </c>
      <c r="E26" s="16">
        <v>-1113096.64</v>
      </c>
      <c r="F26" s="15">
        <f t="shared" si="5"/>
        <v>808494.3600000001</v>
      </c>
      <c r="G26" s="16">
        <v>808494.36</v>
      </c>
      <c r="H26" s="16">
        <v>804125.36</v>
      </c>
      <c r="I26" s="16">
        <f t="shared" si="6"/>
        <v>0</v>
      </c>
    </row>
    <row r="27" spans="2:9" ht="12.75">
      <c r="B27" s="13" t="s">
        <v>28</v>
      </c>
      <c r="C27" s="11"/>
      <c r="D27" s="15">
        <v>22000</v>
      </c>
      <c r="E27" s="16">
        <v>-18984</v>
      </c>
      <c r="F27" s="15">
        <f t="shared" si="5"/>
        <v>3016</v>
      </c>
      <c r="G27" s="16">
        <v>3016</v>
      </c>
      <c r="H27" s="16">
        <v>3016</v>
      </c>
      <c r="I27" s="16">
        <f t="shared" si="6"/>
        <v>0</v>
      </c>
    </row>
    <row r="28" spans="2:9" ht="12.75">
      <c r="B28" s="13" t="s">
        <v>29</v>
      </c>
      <c r="C28" s="11"/>
      <c r="D28" s="15">
        <v>4778896</v>
      </c>
      <c r="E28" s="16">
        <v>-2069412.92</v>
      </c>
      <c r="F28" s="15">
        <f t="shared" si="5"/>
        <v>2709483.08</v>
      </c>
      <c r="G28" s="16">
        <v>2709482.86</v>
      </c>
      <c r="H28" s="16">
        <v>2397636.72</v>
      </c>
      <c r="I28" s="16">
        <f t="shared" si="6"/>
        <v>0.22000000020489097</v>
      </c>
    </row>
    <row r="29" spans="2:9" ht="12.75">
      <c r="B29" s="3" t="s">
        <v>30</v>
      </c>
      <c r="C29" s="9"/>
      <c r="D29" s="15">
        <f aca="true" t="shared" si="7" ref="D29:I29">SUM(D30:D38)</f>
        <v>46003089</v>
      </c>
      <c r="E29" s="15">
        <f t="shared" si="7"/>
        <v>-766786.8199999996</v>
      </c>
      <c r="F29" s="15">
        <f t="shared" si="7"/>
        <v>45236302.18000001</v>
      </c>
      <c r="G29" s="15">
        <f t="shared" si="7"/>
        <v>37851385.59</v>
      </c>
      <c r="H29" s="15">
        <f t="shared" si="7"/>
        <v>36684789.25</v>
      </c>
      <c r="I29" s="15">
        <f t="shared" si="7"/>
        <v>7384916.59</v>
      </c>
    </row>
    <row r="30" spans="2:9" ht="12.75">
      <c r="B30" s="13" t="s">
        <v>31</v>
      </c>
      <c r="C30" s="11"/>
      <c r="D30" s="15">
        <v>17350917</v>
      </c>
      <c r="E30" s="16">
        <v>-10906920.49</v>
      </c>
      <c r="F30" s="15">
        <f aca="true" t="shared" si="8" ref="F30:F38">D30+E30</f>
        <v>6443996.51</v>
      </c>
      <c r="G30" s="16">
        <v>6443996.51</v>
      </c>
      <c r="H30" s="16">
        <v>6443996.51</v>
      </c>
      <c r="I30" s="16">
        <f t="shared" si="6"/>
        <v>0</v>
      </c>
    </row>
    <row r="31" spans="2:9" ht="12.75">
      <c r="B31" s="13" t="s">
        <v>32</v>
      </c>
      <c r="C31" s="11"/>
      <c r="D31" s="15">
        <v>6017088</v>
      </c>
      <c r="E31" s="16">
        <v>325712.66</v>
      </c>
      <c r="F31" s="15">
        <f t="shared" si="8"/>
        <v>6342800.66</v>
      </c>
      <c r="G31" s="16">
        <v>6053260.23</v>
      </c>
      <c r="H31" s="16">
        <v>5830197.65</v>
      </c>
      <c r="I31" s="16">
        <f t="shared" si="6"/>
        <v>289540.4299999997</v>
      </c>
    </row>
    <row r="32" spans="2:9" ht="12.75">
      <c r="B32" s="13" t="s">
        <v>33</v>
      </c>
      <c r="C32" s="11"/>
      <c r="D32" s="15">
        <v>1826804</v>
      </c>
      <c r="E32" s="16">
        <v>1301964.94</v>
      </c>
      <c r="F32" s="15">
        <f t="shared" si="8"/>
        <v>3128768.94</v>
      </c>
      <c r="G32" s="16">
        <v>2989568.9</v>
      </c>
      <c r="H32" s="16">
        <v>2783262.9</v>
      </c>
      <c r="I32" s="16">
        <f t="shared" si="6"/>
        <v>139200.04000000004</v>
      </c>
    </row>
    <row r="33" spans="2:9" ht="12.75">
      <c r="B33" s="13" t="s">
        <v>34</v>
      </c>
      <c r="C33" s="11"/>
      <c r="D33" s="15">
        <v>2320462</v>
      </c>
      <c r="E33" s="16">
        <v>-1394748.13</v>
      </c>
      <c r="F33" s="15">
        <f t="shared" si="8"/>
        <v>925713.8700000001</v>
      </c>
      <c r="G33" s="16">
        <v>925438.83</v>
      </c>
      <c r="H33" s="16">
        <v>874299.49</v>
      </c>
      <c r="I33" s="16">
        <f t="shared" si="6"/>
        <v>275.04000000015367</v>
      </c>
    </row>
    <row r="34" spans="2:9" ht="12.75">
      <c r="B34" s="13" t="s">
        <v>35</v>
      </c>
      <c r="C34" s="11"/>
      <c r="D34" s="15">
        <v>1730625</v>
      </c>
      <c r="E34" s="16">
        <v>2863071.59</v>
      </c>
      <c r="F34" s="15">
        <f t="shared" si="8"/>
        <v>4593696.59</v>
      </c>
      <c r="G34" s="16">
        <v>4593696.58</v>
      </c>
      <c r="H34" s="16">
        <v>4428110.75</v>
      </c>
      <c r="I34" s="16">
        <f t="shared" si="6"/>
        <v>0.009999999776482582</v>
      </c>
    </row>
    <row r="35" spans="2:9" ht="12.75">
      <c r="B35" s="13" t="s">
        <v>36</v>
      </c>
      <c r="C35" s="11"/>
      <c r="D35" s="15">
        <v>2933614</v>
      </c>
      <c r="E35" s="16">
        <v>926976.32</v>
      </c>
      <c r="F35" s="15">
        <f t="shared" si="8"/>
        <v>3860590.32</v>
      </c>
      <c r="G35" s="16">
        <v>3510270.25</v>
      </c>
      <c r="H35" s="16">
        <v>3133038.97</v>
      </c>
      <c r="I35" s="16">
        <f t="shared" si="6"/>
        <v>350320.06999999983</v>
      </c>
    </row>
    <row r="36" spans="2:9" ht="12.75">
      <c r="B36" s="13" t="s">
        <v>37</v>
      </c>
      <c r="C36" s="11"/>
      <c r="D36" s="15">
        <v>189088</v>
      </c>
      <c r="E36" s="16">
        <v>-11333.9</v>
      </c>
      <c r="F36" s="15">
        <f t="shared" si="8"/>
        <v>177754.1</v>
      </c>
      <c r="G36" s="16">
        <v>177754.1</v>
      </c>
      <c r="H36" s="16">
        <v>177753.47</v>
      </c>
      <c r="I36" s="16">
        <f t="shared" si="6"/>
        <v>0</v>
      </c>
    </row>
    <row r="37" spans="2:9" ht="12.75">
      <c r="B37" s="13" t="s">
        <v>38</v>
      </c>
      <c r="C37" s="11"/>
      <c r="D37" s="15">
        <v>7665314</v>
      </c>
      <c r="E37" s="16">
        <v>4125009.35</v>
      </c>
      <c r="F37" s="15">
        <f t="shared" si="8"/>
        <v>11790323.35</v>
      </c>
      <c r="G37" s="16">
        <v>8705875.35</v>
      </c>
      <c r="H37" s="16">
        <v>8562604.67</v>
      </c>
      <c r="I37" s="16">
        <f t="shared" si="6"/>
        <v>3084448</v>
      </c>
    </row>
    <row r="38" spans="2:9" ht="12.75">
      <c r="B38" s="13" t="s">
        <v>39</v>
      </c>
      <c r="C38" s="11"/>
      <c r="D38" s="15">
        <v>5969177</v>
      </c>
      <c r="E38" s="16">
        <v>2003480.84</v>
      </c>
      <c r="F38" s="15">
        <f t="shared" si="8"/>
        <v>7972657.84</v>
      </c>
      <c r="G38" s="16">
        <v>4451524.84</v>
      </c>
      <c r="H38" s="16">
        <v>4451524.84</v>
      </c>
      <c r="I38" s="16">
        <f t="shared" si="6"/>
        <v>3521133</v>
      </c>
    </row>
    <row r="39" spans="2:9" ht="25.5" customHeight="1">
      <c r="B39" s="37" t="s">
        <v>40</v>
      </c>
      <c r="C39" s="38"/>
      <c r="D39" s="15">
        <f aca="true" t="shared" si="9" ref="D39:I39">SUM(D40:D48)</f>
        <v>6866834</v>
      </c>
      <c r="E39" s="15">
        <f t="shared" si="9"/>
        <v>-698583.6800000002</v>
      </c>
      <c r="F39" s="15">
        <f>SUM(F40:F48)</f>
        <v>6168250.32</v>
      </c>
      <c r="G39" s="15">
        <f t="shared" si="9"/>
        <v>5928206.46</v>
      </c>
      <c r="H39" s="15">
        <f t="shared" si="9"/>
        <v>5758921.529999999</v>
      </c>
      <c r="I39" s="15">
        <f t="shared" si="9"/>
        <v>240043.8600000001</v>
      </c>
    </row>
    <row r="40" spans="2:9" ht="12.75">
      <c r="B40" s="13" t="s">
        <v>41</v>
      </c>
      <c r="C40" s="11"/>
      <c r="D40" s="15">
        <v>0</v>
      </c>
      <c r="E40" s="16">
        <v>0</v>
      </c>
      <c r="F40" s="15">
        <f>D40+E40</f>
        <v>0</v>
      </c>
      <c r="G40" s="16">
        <v>0</v>
      </c>
      <c r="H40" s="16">
        <v>0</v>
      </c>
      <c r="I40" s="16">
        <f t="shared" si="6"/>
        <v>0</v>
      </c>
    </row>
    <row r="41" spans="2:9" ht="12.75">
      <c r="B41" s="13" t="s">
        <v>42</v>
      </c>
      <c r="C41" s="11"/>
      <c r="D41" s="15">
        <v>1370558</v>
      </c>
      <c r="E41" s="16">
        <v>-101823.14</v>
      </c>
      <c r="F41" s="15">
        <f aca="true" t="shared" si="10" ref="F41:F83">D41+E41</f>
        <v>1268734.86</v>
      </c>
      <c r="G41" s="16">
        <v>1031691</v>
      </c>
      <c r="H41" s="16">
        <v>1031691</v>
      </c>
      <c r="I41" s="16">
        <f t="shared" si="6"/>
        <v>237043.8600000001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5496276</v>
      </c>
      <c r="E43" s="16">
        <v>-2338960.54</v>
      </c>
      <c r="F43" s="15">
        <f t="shared" si="10"/>
        <v>3157315.46</v>
      </c>
      <c r="G43" s="16">
        <v>3154315.46</v>
      </c>
      <c r="H43" s="16">
        <v>2985030.53</v>
      </c>
      <c r="I43" s="16">
        <f t="shared" si="6"/>
        <v>3000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>
        <v>0</v>
      </c>
      <c r="E47" s="16">
        <v>1742200</v>
      </c>
      <c r="F47" s="15">
        <f t="shared" si="10"/>
        <v>1742200</v>
      </c>
      <c r="G47" s="16">
        <v>1742200</v>
      </c>
      <c r="H47" s="16">
        <v>1742200</v>
      </c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1246812.67</v>
      </c>
      <c r="E49" s="15">
        <f t="shared" si="11"/>
        <v>8767550.669999998</v>
      </c>
      <c r="F49" s="15">
        <f t="shared" si="11"/>
        <v>10014363.339999998</v>
      </c>
      <c r="G49" s="15">
        <f t="shared" si="11"/>
        <v>10002379.379999999</v>
      </c>
      <c r="H49" s="15">
        <f t="shared" si="11"/>
        <v>8216006.54</v>
      </c>
      <c r="I49" s="15">
        <f t="shared" si="11"/>
        <v>11983.959999999905</v>
      </c>
    </row>
    <row r="50" spans="2:9" ht="12.75">
      <c r="B50" s="13" t="s">
        <v>51</v>
      </c>
      <c r="C50" s="11"/>
      <c r="D50" s="15">
        <v>1157846.67</v>
      </c>
      <c r="E50" s="16">
        <v>-670792.4</v>
      </c>
      <c r="F50" s="15">
        <f t="shared" si="10"/>
        <v>487054.2699999999</v>
      </c>
      <c r="G50" s="16">
        <v>475070.31</v>
      </c>
      <c r="H50" s="16">
        <v>422697.47</v>
      </c>
      <c r="I50" s="16">
        <f t="shared" si="6"/>
        <v>11983.959999999905</v>
      </c>
    </row>
    <row r="51" spans="2:9" ht="12.75">
      <c r="B51" s="13" t="s">
        <v>52</v>
      </c>
      <c r="C51" s="11"/>
      <c r="D51" s="15">
        <v>0</v>
      </c>
      <c r="E51" s="16">
        <v>48499</v>
      </c>
      <c r="F51" s="15">
        <f t="shared" si="10"/>
        <v>48499</v>
      </c>
      <c r="G51" s="16">
        <v>48499</v>
      </c>
      <c r="H51" s="16">
        <v>48499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9385557.37</v>
      </c>
      <c r="F53" s="15">
        <f t="shared" si="10"/>
        <v>9385557.37</v>
      </c>
      <c r="G53" s="16">
        <v>9385557.37</v>
      </c>
      <c r="H53" s="16">
        <v>7651557.37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88966</v>
      </c>
      <c r="E55" s="16">
        <v>4286.7</v>
      </c>
      <c r="F55" s="15">
        <f t="shared" si="10"/>
        <v>93252.7</v>
      </c>
      <c r="G55" s="16">
        <v>93252.7</v>
      </c>
      <c r="H55" s="16">
        <v>93252.7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33230954.65</v>
      </c>
      <c r="F59" s="15">
        <f>SUM(F60:F62)</f>
        <v>33230954.65</v>
      </c>
      <c r="G59" s="15">
        <f>SUM(G60:G62)</f>
        <v>28743711.28</v>
      </c>
      <c r="H59" s="15">
        <f>SUM(H60:H62)</f>
        <v>28743711.28</v>
      </c>
      <c r="I59" s="16">
        <f t="shared" si="6"/>
        <v>4487243.369999997</v>
      </c>
    </row>
    <row r="60" spans="2:9" ht="12.75">
      <c r="B60" s="13" t="s">
        <v>61</v>
      </c>
      <c r="C60" s="11"/>
      <c r="D60" s="15">
        <v>0</v>
      </c>
      <c r="E60" s="16">
        <v>32703154.65</v>
      </c>
      <c r="F60" s="15">
        <f t="shared" si="10"/>
        <v>32703154.65</v>
      </c>
      <c r="G60" s="16">
        <v>28215911.28</v>
      </c>
      <c r="H60" s="16">
        <v>28215911.28</v>
      </c>
      <c r="I60" s="16">
        <f t="shared" si="6"/>
        <v>4487243.369999997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>
        <v>0</v>
      </c>
      <c r="E62" s="16">
        <v>527800</v>
      </c>
      <c r="F62" s="15">
        <f t="shared" si="10"/>
        <v>527800</v>
      </c>
      <c r="G62" s="16">
        <v>527800</v>
      </c>
      <c r="H62" s="16">
        <v>527800</v>
      </c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6500000</v>
      </c>
      <c r="E76" s="15">
        <f>SUM(E77:E83)</f>
        <v>-6500000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6500000</v>
      </c>
      <c r="E83" s="16">
        <v>-6500000</v>
      </c>
      <c r="F83" s="15">
        <f t="shared" si="10"/>
        <v>0</v>
      </c>
      <c r="G83" s="16">
        <v>0</v>
      </c>
      <c r="H83" s="16">
        <v>0</v>
      </c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238046340</v>
      </c>
      <c r="E85" s="21">
        <f>E86+E104+E94+E114+E124+E134+E138+E147+E151</f>
        <v>52574424.18</v>
      </c>
      <c r="F85" s="21">
        <f t="shared" si="12"/>
        <v>290620764.18</v>
      </c>
      <c r="G85" s="21">
        <f>G86+G104+G94+G114+G124+G134+G138+G147+G151</f>
        <v>190418374.38</v>
      </c>
      <c r="H85" s="21">
        <f>H86+H104+H94+H114+H124+H134+H138+H147+H151</f>
        <v>189865669.43</v>
      </c>
      <c r="I85" s="21">
        <f t="shared" si="12"/>
        <v>100202389.80000001</v>
      </c>
    </row>
    <row r="86" spans="2:9" ht="12.75">
      <c r="B86" s="3" t="s">
        <v>12</v>
      </c>
      <c r="C86" s="9"/>
      <c r="D86" s="15">
        <f>SUM(D87:D93)</f>
        <v>75708186.44000001</v>
      </c>
      <c r="E86" s="15">
        <f>SUM(E87:E93)</f>
        <v>0</v>
      </c>
      <c r="F86" s="15">
        <f>SUM(F87:F93)</f>
        <v>75708186.44000001</v>
      </c>
      <c r="G86" s="15">
        <f>SUM(G87:G93)</f>
        <v>18659974.88</v>
      </c>
      <c r="H86" s="15">
        <f>SUM(H87:H93)</f>
        <v>18659974.88</v>
      </c>
      <c r="I86" s="16">
        <f aca="true" t="shared" si="13" ref="I86:I149">F86-G86</f>
        <v>57048211.56000002</v>
      </c>
    </row>
    <row r="87" spans="2:9" ht="12.75">
      <c r="B87" s="13" t="s">
        <v>13</v>
      </c>
      <c r="C87" s="11"/>
      <c r="D87" s="15">
        <v>31395287.33</v>
      </c>
      <c r="E87" s="16">
        <v>0</v>
      </c>
      <c r="F87" s="15">
        <f aca="true" t="shared" si="14" ref="F87:F103">D87+E87</f>
        <v>31395287.33</v>
      </c>
      <c r="G87" s="16">
        <v>16089705.28</v>
      </c>
      <c r="H87" s="16">
        <v>16089705.28</v>
      </c>
      <c r="I87" s="16">
        <f t="shared" si="13"/>
        <v>15305582.049999999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38201509.35</v>
      </c>
      <c r="E89" s="16">
        <v>0</v>
      </c>
      <c r="F89" s="15">
        <f t="shared" si="14"/>
        <v>38201509.35</v>
      </c>
      <c r="G89" s="16">
        <v>642501.4</v>
      </c>
      <c r="H89" s="16">
        <v>642501.4</v>
      </c>
      <c r="I89" s="16">
        <f t="shared" si="13"/>
        <v>37559007.95</v>
      </c>
    </row>
    <row r="90" spans="2:9" ht="12.75">
      <c r="B90" s="13" t="s">
        <v>16</v>
      </c>
      <c r="C90" s="11"/>
      <c r="D90" s="15">
        <v>2364650.9</v>
      </c>
      <c r="E90" s="16">
        <v>0</v>
      </c>
      <c r="F90" s="15">
        <f t="shared" si="14"/>
        <v>2364650.9</v>
      </c>
      <c r="G90" s="16">
        <v>1859268.2</v>
      </c>
      <c r="H90" s="16">
        <v>1859268.2</v>
      </c>
      <c r="I90" s="16">
        <f t="shared" si="13"/>
        <v>505382.69999999995</v>
      </c>
    </row>
    <row r="91" spans="2:9" ht="12.75">
      <c r="B91" s="13" t="s">
        <v>17</v>
      </c>
      <c r="C91" s="11"/>
      <c r="D91" s="15">
        <v>2269764.17</v>
      </c>
      <c r="E91" s="16">
        <v>500</v>
      </c>
      <c r="F91" s="15">
        <f t="shared" si="14"/>
        <v>2270264.17</v>
      </c>
      <c r="G91" s="16">
        <v>68500</v>
      </c>
      <c r="H91" s="16">
        <v>68500</v>
      </c>
      <c r="I91" s="16">
        <f t="shared" si="13"/>
        <v>2201764.17</v>
      </c>
    </row>
    <row r="92" spans="2:9" ht="12.75">
      <c r="B92" s="13" t="s">
        <v>18</v>
      </c>
      <c r="C92" s="11"/>
      <c r="D92" s="15">
        <v>1476974.69</v>
      </c>
      <c r="E92" s="16">
        <v>-500</v>
      </c>
      <c r="F92" s="15">
        <f t="shared" si="14"/>
        <v>1476474.69</v>
      </c>
      <c r="G92" s="16">
        <v>0</v>
      </c>
      <c r="H92" s="16">
        <v>0</v>
      </c>
      <c r="I92" s="16">
        <f t="shared" si="13"/>
        <v>1476474.69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4340489.5600000005</v>
      </c>
      <c r="E94" s="15">
        <f>SUM(E95:E103)</f>
        <v>2029197.56</v>
      </c>
      <c r="F94" s="15">
        <f>SUM(F95:F103)</f>
        <v>6369687.120000001</v>
      </c>
      <c r="G94" s="15">
        <f>SUM(G95:G103)</f>
        <v>6201818.45</v>
      </c>
      <c r="H94" s="15">
        <f>SUM(H95:H103)</f>
        <v>5688433.840000001</v>
      </c>
      <c r="I94" s="16">
        <f t="shared" si="13"/>
        <v>167868.67000000086</v>
      </c>
    </row>
    <row r="95" spans="2:9" ht="12.75">
      <c r="B95" s="13" t="s">
        <v>21</v>
      </c>
      <c r="C95" s="11"/>
      <c r="D95" s="15">
        <v>1075549</v>
      </c>
      <c r="E95" s="16">
        <v>-281821.93</v>
      </c>
      <c r="F95" s="15">
        <f t="shared" si="14"/>
        <v>793727.0700000001</v>
      </c>
      <c r="G95" s="16">
        <v>778860.95</v>
      </c>
      <c r="H95" s="16">
        <v>753883.27</v>
      </c>
      <c r="I95" s="16">
        <f t="shared" si="13"/>
        <v>14866.120000000112</v>
      </c>
    </row>
    <row r="96" spans="2:9" ht="12.75">
      <c r="B96" s="13" t="s">
        <v>22</v>
      </c>
      <c r="C96" s="11"/>
      <c r="D96" s="15">
        <v>2211</v>
      </c>
      <c r="E96" s="16">
        <v>32283.47</v>
      </c>
      <c r="F96" s="15">
        <f t="shared" si="14"/>
        <v>34494.47</v>
      </c>
      <c r="G96" s="16">
        <v>32931.98</v>
      </c>
      <c r="H96" s="16">
        <v>32931.98</v>
      </c>
      <c r="I96" s="16">
        <f t="shared" si="13"/>
        <v>1562.489999999998</v>
      </c>
    </row>
    <row r="97" spans="2:9" ht="12.75">
      <c r="B97" s="13" t="s">
        <v>23</v>
      </c>
      <c r="C97" s="11"/>
      <c r="D97" s="15">
        <v>135520</v>
      </c>
      <c r="E97" s="16">
        <v>-135520</v>
      </c>
      <c r="F97" s="15">
        <f t="shared" si="14"/>
        <v>0</v>
      </c>
      <c r="G97" s="16">
        <v>0</v>
      </c>
      <c r="H97" s="16">
        <v>0</v>
      </c>
      <c r="I97" s="16">
        <f t="shared" si="13"/>
        <v>0</v>
      </c>
    </row>
    <row r="98" spans="2:9" ht="12.75">
      <c r="B98" s="13" t="s">
        <v>24</v>
      </c>
      <c r="C98" s="11"/>
      <c r="D98" s="15">
        <v>532881</v>
      </c>
      <c r="E98" s="16">
        <v>1747985.7</v>
      </c>
      <c r="F98" s="15">
        <f t="shared" si="14"/>
        <v>2280866.7</v>
      </c>
      <c r="G98" s="16">
        <v>2234635.06</v>
      </c>
      <c r="H98" s="16">
        <v>2167510.06</v>
      </c>
      <c r="I98" s="16">
        <f t="shared" si="13"/>
        <v>46231.64000000013</v>
      </c>
    </row>
    <row r="99" spans="2:9" ht="12.75">
      <c r="B99" s="13" t="s">
        <v>25</v>
      </c>
      <c r="C99" s="11"/>
      <c r="D99" s="15">
        <v>213678</v>
      </c>
      <c r="E99" s="16">
        <v>-213678</v>
      </c>
      <c r="F99" s="15">
        <f t="shared" si="14"/>
        <v>0</v>
      </c>
      <c r="G99" s="16">
        <v>0</v>
      </c>
      <c r="H99" s="16">
        <v>0</v>
      </c>
      <c r="I99" s="16">
        <f t="shared" si="13"/>
        <v>0</v>
      </c>
    </row>
    <row r="100" spans="2:9" ht="12.75">
      <c r="B100" s="13" t="s">
        <v>26</v>
      </c>
      <c r="C100" s="11"/>
      <c r="D100" s="15">
        <v>1844552.56</v>
      </c>
      <c r="E100" s="16">
        <v>763316.92</v>
      </c>
      <c r="F100" s="15">
        <f t="shared" si="14"/>
        <v>2607869.48</v>
      </c>
      <c r="G100" s="16">
        <v>2607869.48</v>
      </c>
      <c r="H100" s="16">
        <v>2325029.92</v>
      </c>
      <c r="I100" s="16">
        <f t="shared" si="13"/>
        <v>0</v>
      </c>
    </row>
    <row r="101" spans="2:9" ht="12.75">
      <c r="B101" s="13" t="s">
        <v>27</v>
      </c>
      <c r="C101" s="11"/>
      <c r="D101" s="15">
        <v>62653</v>
      </c>
      <c r="E101" s="16">
        <v>128777.66</v>
      </c>
      <c r="F101" s="15">
        <f t="shared" si="14"/>
        <v>191430.66</v>
      </c>
      <c r="G101" s="16">
        <v>181105.35</v>
      </c>
      <c r="H101" s="16">
        <v>119196.15</v>
      </c>
      <c r="I101" s="16">
        <f t="shared" si="13"/>
        <v>10325.309999999998</v>
      </c>
    </row>
    <row r="102" spans="2:9" ht="12.75">
      <c r="B102" s="13" t="s">
        <v>28</v>
      </c>
      <c r="C102" s="11"/>
      <c r="D102" s="15">
        <v>0</v>
      </c>
      <c r="E102" s="16">
        <v>0</v>
      </c>
      <c r="F102" s="15">
        <f t="shared" si="14"/>
        <v>0</v>
      </c>
      <c r="G102" s="16">
        <v>0</v>
      </c>
      <c r="H102" s="16">
        <v>0</v>
      </c>
      <c r="I102" s="16">
        <f t="shared" si="13"/>
        <v>0</v>
      </c>
    </row>
    <row r="103" spans="2:9" ht="12.75">
      <c r="B103" s="13" t="s">
        <v>29</v>
      </c>
      <c r="C103" s="11"/>
      <c r="D103" s="15">
        <v>473445</v>
      </c>
      <c r="E103" s="16">
        <v>-12146.26</v>
      </c>
      <c r="F103" s="15">
        <f t="shared" si="14"/>
        <v>461298.74</v>
      </c>
      <c r="G103" s="16">
        <v>366415.63</v>
      </c>
      <c r="H103" s="16">
        <v>289882.46</v>
      </c>
      <c r="I103" s="16">
        <f t="shared" si="13"/>
        <v>94883.10999999999</v>
      </c>
    </row>
    <row r="104" spans="2:9" ht="12.75">
      <c r="B104" s="3" t="s">
        <v>30</v>
      </c>
      <c r="C104" s="9"/>
      <c r="D104" s="15">
        <f>SUM(D105:D113)</f>
        <v>23205188</v>
      </c>
      <c r="E104" s="15">
        <f>SUM(E105:E113)</f>
        <v>-1861472.9</v>
      </c>
      <c r="F104" s="15">
        <f>SUM(F105:F113)</f>
        <v>21343715.1</v>
      </c>
      <c r="G104" s="15">
        <f>SUM(G105:G113)</f>
        <v>19291627.25</v>
      </c>
      <c r="H104" s="15">
        <f>SUM(H105:H113)</f>
        <v>19252306.91</v>
      </c>
      <c r="I104" s="16">
        <f t="shared" si="13"/>
        <v>2052087.8500000015</v>
      </c>
    </row>
    <row r="105" spans="2:9" ht="12.75">
      <c r="B105" s="13" t="s">
        <v>31</v>
      </c>
      <c r="C105" s="11"/>
      <c r="D105" s="15">
        <v>0</v>
      </c>
      <c r="E105" s="16">
        <v>7405</v>
      </c>
      <c r="F105" s="16">
        <f>D105+E105</f>
        <v>7405</v>
      </c>
      <c r="G105" s="16">
        <v>7405</v>
      </c>
      <c r="H105" s="16">
        <v>7405</v>
      </c>
      <c r="I105" s="16">
        <f t="shared" si="13"/>
        <v>0</v>
      </c>
    </row>
    <row r="106" spans="2:9" ht="12.75">
      <c r="B106" s="13" t="s">
        <v>32</v>
      </c>
      <c r="C106" s="11"/>
      <c r="D106" s="15">
        <v>1860600</v>
      </c>
      <c r="E106" s="16">
        <v>-1208680</v>
      </c>
      <c r="F106" s="16">
        <f aca="true" t="shared" si="15" ref="F106:F113">D106+E106</f>
        <v>651920</v>
      </c>
      <c r="G106" s="16">
        <v>651920</v>
      </c>
      <c r="H106" s="16">
        <v>643800</v>
      </c>
      <c r="I106" s="16">
        <f t="shared" si="13"/>
        <v>0</v>
      </c>
    </row>
    <row r="107" spans="2:9" ht="12.75">
      <c r="B107" s="13" t="s">
        <v>33</v>
      </c>
      <c r="C107" s="11"/>
      <c r="D107" s="15">
        <v>95150</v>
      </c>
      <c r="E107" s="16">
        <v>4767603.74</v>
      </c>
      <c r="F107" s="16">
        <f t="shared" si="15"/>
        <v>4862753.74</v>
      </c>
      <c r="G107" s="16">
        <v>2858752.35</v>
      </c>
      <c r="H107" s="16">
        <v>2858752.35</v>
      </c>
      <c r="I107" s="16">
        <f t="shared" si="13"/>
        <v>2004001.3900000001</v>
      </c>
    </row>
    <row r="108" spans="2:9" ht="12.75">
      <c r="B108" s="13" t="s">
        <v>34</v>
      </c>
      <c r="C108" s="11"/>
      <c r="D108" s="15">
        <v>164055</v>
      </c>
      <c r="E108" s="16">
        <v>194738.48</v>
      </c>
      <c r="F108" s="16">
        <f t="shared" si="15"/>
        <v>358793.48</v>
      </c>
      <c r="G108" s="16">
        <v>335619.78</v>
      </c>
      <c r="H108" s="16">
        <v>335619.78</v>
      </c>
      <c r="I108" s="16">
        <f t="shared" si="13"/>
        <v>23173.699999999953</v>
      </c>
    </row>
    <row r="109" spans="2:9" ht="12.75">
      <c r="B109" s="13" t="s">
        <v>35</v>
      </c>
      <c r="C109" s="11"/>
      <c r="D109" s="15">
        <v>11104362</v>
      </c>
      <c r="E109" s="16">
        <v>-3481258.12</v>
      </c>
      <c r="F109" s="16">
        <f t="shared" si="15"/>
        <v>7623103.88</v>
      </c>
      <c r="G109" s="16">
        <v>7601912.12</v>
      </c>
      <c r="H109" s="16">
        <v>7570711.78</v>
      </c>
      <c r="I109" s="16">
        <f t="shared" si="13"/>
        <v>21191.759999999776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>
        <v>1021</v>
      </c>
      <c r="E111" s="16">
        <v>0</v>
      </c>
      <c r="F111" s="16">
        <f t="shared" si="15"/>
        <v>1021</v>
      </c>
      <c r="G111" s="16">
        <v>0</v>
      </c>
      <c r="H111" s="16">
        <v>0</v>
      </c>
      <c r="I111" s="16">
        <f t="shared" si="13"/>
        <v>1021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9980000</v>
      </c>
      <c r="E113" s="16">
        <v>-2141282</v>
      </c>
      <c r="F113" s="16">
        <f t="shared" si="15"/>
        <v>7838718</v>
      </c>
      <c r="G113" s="16">
        <v>7836018</v>
      </c>
      <c r="H113" s="16">
        <v>7836018</v>
      </c>
      <c r="I113" s="16">
        <f t="shared" si="13"/>
        <v>2700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46791</v>
      </c>
      <c r="E124" s="15">
        <f>SUM(E125:E133)</f>
        <v>15925269.2</v>
      </c>
      <c r="F124" s="15">
        <f>SUM(F125:F133)</f>
        <v>15972060.2</v>
      </c>
      <c r="G124" s="15">
        <f>SUM(G125:G133)</f>
        <v>15935269.2</v>
      </c>
      <c r="H124" s="15">
        <f>SUM(H125:H133)</f>
        <v>15935269.2</v>
      </c>
      <c r="I124" s="16">
        <f t="shared" si="13"/>
        <v>36791</v>
      </c>
    </row>
    <row r="125" spans="2:9" ht="12.75">
      <c r="B125" s="13" t="s">
        <v>51</v>
      </c>
      <c r="C125" s="11"/>
      <c r="D125" s="15">
        <v>46791</v>
      </c>
      <c r="E125" s="16">
        <v>-10000</v>
      </c>
      <c r="F125" s="16">
        <f>D125+E125</f>
        <v>36791</v>
      </c>
      <c r="G125" s="16">
        <v>0</v>
      </c>
      <c r="H125" s="16">
        <v>0</v>
      </c>
      <c r="I125" s="16">
        <f t="shared" si="13"/>
        <v>36791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0</v>
      </c>
      <c r="E128" s="16">
        <v>15935269.2</v>
      </c>
      <c r="F128" s="16">
        <f t="shared" si="17"/>
        <v>15935269.2</v>
      </c>
      <c r="G128" s="16">
        <v>15935269.2</v>
      </c>
      <c r="H128" s="16">
        <v>15935269.2</v>
      </c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0</v>
      </c>
      <c r="E130" s="16">
        <v>0</v>
      </c>
      <c r="F130" s="16">
        <f t="shared" si="17"/>
        <v>0</v>
      </c>
      <c r="G130" s="16">
        <v>0</v>
      </c>
      <c r="H130" s="16">
        <v>0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132245685</v>
      </c>
      <c r="E134" s="15">
        <f>SUM(E135:E137)</f>
        <v>38981430.32</v>
      </c>
      <c r="F134" s="15">
        <f>SUM(F135:F137)</f>
        <v>171227115.32</v>
      </c>
      <c r="G134" s="15">
        <f>SUM(G135:G137)</f>
        <v>130329684.6</v>
      </c>
      <c r="H134" s="15">
        <f>SUM(H135:H137)</f>
        <v>130329684.6</v>
      </c>
      <c r="I134" s="16">
        <f t="shared" si="13"/>
        <v>40897430.72</v>
      </c>
    </row>
    <row r="135" spans="2:9" ht="12.75">
      <c r="B135" s="13" t="s">
        <v>61</v>
      </c>
      <c r="C135" s="11"/>
      <c r="D135" s="15">
        <v>132245685</v>
      </c>
      <c r="E135" s="16">
        <v>38981430.32</v>
      </c>
      <c r="F135" s="16">
        <f>D135+E135</f>
        <v>171227115.32</v>
      </c>
      <c r="G135" s="16">
        <v>130329684.6</v>
      </c>
      <c r="H135" s="16">
        <v>130329684.6</v>
      </c>
      <c r="I135" s="16">
        <f t="shared" si="13"/>
        <v>40897430.72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2500000</v>
      </c>
      <c r="E151" s="15">
        <f>SUM(E152:E158)</f>
        <v>-2500000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>
        <v>2500000</v>
      </c>
      <c r="E158" s="16">
        <v>-2500000</v>
      </c>
      <c r="F158" s="16">
        <f t="shared" si="20"/>
        <v>0</v>
      </c>
      <c r="G158" s="16">
        <v>0</v>
      </c>
      <c r="H158" s="16">
        <v>0</v>
      </c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559283476.04</v>
      </c>
      <c r="E160" s="14">
        <f t="shared" si="21"/>
        <v>82048845.81</v>
      </c>
      <c r="F160" s="14">
        <f t="shared" si="21"/>
        <v>641332321.8499999</v>
      </c>
      <c r="G160" s="14">
        <f t="shared" si="21"/>
        <v>459839684.02</v>
      </c>
      <c r="H160" s="14">
        <f t="shared" si="21"/>
        <v>453879960.15</v>
      </c>
      <c r="I160" s="14">
        <f t="shared" si="21"/>
        <v>181492637.82999998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1</cp:lastModifiedBy>
  <cp:lastPrinted>2016-12-20T19:53:14Z</cp:lastPrinted>
  <dcterms:created xsi:type="dcterms:W3CDTF">2016-10-11T20:25:15Z</dcterms:created>
  <dcterms:modified xsi:type="dcterms:W3CDTF">2023-04-11T19:33:48Z</dcterms:modified>
  <cp:category/>
  <cp:version/>
  <cp:contentType/>
  <cp:contentStatus/>
</cp:coreProperties>
</file>