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HANNI\Documents\CAPAMI 2021-2024\AUDITORIA SUPERIOR DEL ESTADO\CUENTA PUBLICA 2023\PUNTOS CRISTI\Formatos Cristy\INFORMACION PRESUPUESTARIA-EGRESOS\"/>
    </mc:Choice>
  </mc:AlternateContent>
  <xr:revisionPtr revIDLastSave="0" documentId="13_ncr:1_{AF64D34F-0683-4A1D-AC13-4DA29C7175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Titles" localSheetId="0">Hoja1!$2:$9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H81" i="1"/>
  <c r="H80" i="1"/>
  <c r="H79" i="1"/>
  <c r="H78" i="1"/>
  <c r="H77" i="1"/>
  <c r="H76" i="1"/>
  <c r="H75" i="1"/>
  <c r="H73" i="1"/>
  <c r="H72" i="1"/>
  <c r="H71" i="1"/>
  <c r="H63" i="1"/>
  <c r="H64" i="1"/>
  <c r="H65" i="1"/>
  <c r="H66" i="1"/>
  <c r="H67" i="1"/>
  <c r="H68" i="1"/>
  <c r="H69" i="1"/>
  <c r="H50" i="1"/>
  <c r="H51" i="1"/>
  <c r="H52" i="1"/>
  <c r="H53" i="1"/>
  <c r="H55" i="1"/>
  <c r="H56" i="1"/>
  <c r="H57" i="1"/>
  <c r="H59" i="1"/>
  <c r="H58" i="1" s="1"/>
  <c r="H60" i="1"/>
  <c r="H61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29" i="1"/>
  <c r="H20" i="1"/>
  <c r="H21" i="1"/>
  <c r="H22" i="1"/>
  <c r="H23" i="1"/>
  <c r="H24" i="1"/>
  <c r="H25" i="1"/>
  <c r="H26" i="1"/>
  <c r="H27" i="1"/>
  <c r="H19" i="1"/>
  <c r="H18" i="1" s="1"/>
  <c r="H11" i="1"/>
  <c r="H12" i="1"/>
  <c r="H13" i="1"/>
  <c r="H14" i="1"/>
  <c r="H15" i="1"/>
  <c r="H16" i="1"/>
  <c r="H17" i="1"/>
  <c r="D74" i="1"/>
  <c r="F74" i="1"/>
  <c r="G74" i="1"/>
  <c r="D70" i="1"/>
  <c r="F70" i="1"/>
  <c r="G70" i="1"/>
  <c r="D62" i="1"/>
  <c r="F62" i="1"/>
  <c r="G62" i="1"/>
  <c r="D58" i="1"/>
  <c r="F58" i="1"/>
  <c r="G58" i="1"/>
  <c r="D48" i="1"/>
  <c r="F48" i="1"/>
  <c r="G48" i="1"/>
  <c r="D38" i="1"/>
  <c r="F38" i="1"/>
  <c r="G38" i="1"/>
  <c r="D28" i="1"/>
  <c r="F28" i="1"/>
  <c r="G28" i="1"/>
  <c r="C28" i="1"/>
  <c r="F18" i="1"/>
  <c r="F82" i="1" s="1"/>
  <c r="G18" i="1"/>
  <c r="D10" i="1"/>
  <c r="D82" i="1" s="1"/>
  <c r="F10" i="1"/>
  <c r="G10" i="1"/>
  <c r="C10" i="1"/>
  <c r="C74" i="1"/>
  <c r="C70" i="1"/>
  <c r="C62" i="1"/>
  <c r="C58" i="1"/>
  <c r="C48" i="1"/>
  <c r="C38" i="1"/>
  <c r="H54" i="1"/>
  <c r="E70" i="1"/>
  <c r="E62" i="1"/>
  <c r="E48" i="1"/>
  <c r="E28" i="1"/>
  <c r="E10" i="1"/>
  <c r="H49" i="1"/>
  <c r="H48" i="1" s="1"/>
  <c r="E74" i="1"/>
  <c r="E18" i="1"/>
  <c r="C82" i="1" l="1"/>
  <c r="H28" i="1"/>
  <c r="H70" i="1"/>
  <c r="H10" i="1"/>
  <c r="H38" i="1"/>
  <c r="H74" i="1"/>
  <c r="H62" i="1"/>
  <c r="E38" i="1"/>
  <c r="E58" i="1"/>
  <c r="G82" i="1"/>
  <c r="E82" i="1"/>
  <c r="H82" i="1"/>
</calcChain>
</file>

<file path=xl/sharedStrings.xml><?xml version="1.0" encoding="utf-8"?>
<sst xmlns="http://schemas.openxmlformats.org/spreadsheetml/2006/main" count="89" uniqueCount="89">
  <si>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</si>
  <si>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</si>
  <si>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</si>
  <si>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</si>
  <si>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</si>
  <si>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</si>
  <si>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</si>
  <si>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</si>
  <si>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</si>
  <si>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</si>
  <si>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</si>
  <si>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</si>
  <si>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</si>
  <si>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</si>
  <si>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</si>
  <si>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</si>
  <si>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</si>
  <si>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</si>
  <si>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</si>
  <si>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</si>
  <si>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</si>
  <si>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</si>
  <si>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</si>
  <si>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</si>
  <si>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</si>
  <si>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</si>
  <si>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</si>
  <si>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</si>
  <si>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</si>
  <si>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</si>
  <si>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</si>
  <si>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</si>
  <si>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</si>
  <si>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</si>
  <si>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</si>
  <si>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</si>
  <si>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</si>
  <si>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</si>
  <si>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</si>
  <si>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</si>
  <si>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</si>
  <si>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</si>
  <si>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</si>
  <si>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</si>
  <si>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</si>
  <si>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</si>
  <si>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</si>
  <si>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</si>
  <si>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</si>
  <si>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</si>
  <si>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</si>
  <si>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</si>
  <si>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</si>
  <si>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</si>
  <si>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</si>
  <si>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</si>
  <si>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</si>
  <si>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</si>
  <si>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</si>
  <si>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</si>
  <si>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</si>
  <si>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</si>
  <si>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</si>
  <si>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</si>
  <si>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</si>
  <si>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</si>
  <si>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</si>
  <si>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</si>
  <si>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</si>
  <si>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</si>
  <si>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</si>
  <si>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</si>
  <si>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</si>
  <si>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</si>
  <si>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</si>
  <si>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</si>
  <si>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</si>
  <si>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</si>
  <si>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</si>
  <si>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</si>
  <si>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</si>
  <si>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</si>
  <si>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</si>
  <si>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</si>
  <si>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</si>
  <si>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31 de Diciembre de 2023</t>
  </si>
  <si>
    <t>COMISION DE AGUA POTABLE Y ALCANTARILLADO DEL MUNICIPIO DE IGUALA.(CAPAMI)</t>
  </si>
  <si>
    <t>Formato IP-4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</si>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</sst>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General_)"/>
    <numFmt numFmtId="166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1" tint="0.49998474074526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5" fontId="4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/>
  </cellStyleXfs>
  <cellXfs count="47">
    <xf numFmtId="0" fontId="0" fillId="0" borderId="0" xfId="0"/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2"/>
    </xf>
    <xf numFmtId="0" fontId="14" fillId="0" borderId="2" xfId="0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center" wrapText="1" indent="2"/>
    </xf>
    <xf numFmtId="0" fontId="15" fillId="0" borderId="0" xfId="0" applyFont="1" applyAlignment="1">
      <alignment horizontal="center"/>
    </xf>
    <xf numFmtId="0" fontId="16" fillId="0" borderId="0" xfId="0" applyFont="1"/>
    <xf numFmtId="164" fontId="5" fillId="2" borderId="0" xfId="4" applyNumberFormat="1" applyFont="1" applyFill="1" applyBorder="1" applyAlignment="1">
      <alignment horizontal="right" vertical="center"/>
    </xf>
    <xf numFmtId="0" fontId="17" fillId="0" borderId="0" xfId="0" applyFont="1"/>
    <xf numFmtId="0" fontId="9" fillId="0" borderId="0" xfId="0" applyFont="1"/>
    <xf numFmtId="0" fontId="15" fillId="0" borderId="0" xfId="0" applyFont="1" applyAlignment="1">
      <alignment horizontal="center" vertical="top" wrapText="1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vertical="top"/>
    </xf>
    <xf numFmtId="166" fontId="5" fillId="2" borderId="3" xfId="4" applyNumberFormat="1" applyFont="1" applyFill="1" applyBorder="1" applyAlignment="1" applyProtection="1">
      <alignment horizontal="right" vertical="center"/>
      <protection locked="0"/>
    </xf>
    <xf numFmtId="166" fontId="5" fillId="2" borderId="3" xfId="4" applyNumberFormat="1" applyFont="1" applyFill="1" applyBorder="1" applyAlignment="1">
      <alignment horizontal="right" vertical="center"/>
    </xf>
    <xf numFmtId="166" fontId="6" fillId="2" borderId="3" xfId="4" applyNumberFormat="1" applyFont="1" applyFill="1" applyBorder="1" applyAlignment="1" applyProtection="1">
      <alignment horizontal="right" vertical="center"/>
      <protection locked="0"/>
    </xf>
    <xf numFmtId="166" fontId="6" fillId="2" borderId="3" xfId="4" applyNumberFormat="1" applyFont="1" applyFill="1" applyBorder="1" applyAlignment="1">
      <alignment horizontal="right" vertical="center"/>
    </xf>
    <xf numFmtId="166" fontId="5" fillId="2" borderId="4" xfId="4" applyNumberFormat="1" applyFont="1" applyFill="1" applyBorder="1" applyAlignment="1">
      <alignment horizontal="right" vertical="center"/>
    </xf>
    <xf numFmtId="37" fontId="10" fillId="3" borderId="4" xfId="2" applyNumberFormat="1" applyFont="1" applyFill="1" applyBorder="1" applyAlignment="1" applyProtection="1">
      <alignment horizontal="center" vertical="center"/>
    </xf>
    <xf numFmtId="37" fontId="10" fillId="3" borderId="4" xfId="2" applyNumberFormat="1" applyFont="1" applyFill="1" applyBorder="1" applyAlignment="1" applyProtection="1">
      <alignment horizontal="center" wrapText="1"/>
    </xf>
    <xf numFmtId="37" fontId="10" fillId="3" borderId="4" xfId="2" applyNumberFormat="1" applyFont="1" applyFill="1" applyBorder="1" applyAlignment="1" applyProtection="1">
      <alignment horizontal="center"/>
    </xf>
    <xf numFmtId="37" fontId="19" fillId="3" borderId="4" xfId="2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37" fontId="8" fillId="3" borderId="2" xfId="2" applyNumberFormat="1" applyFont="1" applyFill="1" applyBorder="1" applyAlignment="1" applyProtection="1">
      <alignment horizontal="center"/>
      <protection locked="0"/>
    </xf>
    <xf numFmtId="37" fontId="8" fillId="3" borderId="5" xfId="2" applyNumberFormat="1" applyFont="1" applyFill="1" applyBorder="1" applyAlignment="1" applyProtection="1">
      <alignment horizontal="center"/>
      <protection locked="0"/>
    </xf>
    <xf numFmtId="37" fontId="8" fillId="3" borderId="6" xfId="2" applyNumberFormat="1" applyFont="1" applyFill="1" applyBorder="1" applyAlignment="1" applyProtection="1">
      <alignment horizontal="center"/>
      <protection locked="0"/>
    </xf>
    <xf numFmtId="37" fontId="8" fillId="3" borderId="1" xfId="2" applyNumberFormat="1" applyFont="1" applyFill="1" applyBorder="1" applyAlignment="1" applyProtection="1">
      <alignment horizontal="center"/>
    </xf>
    <xf numFmtId="37" fontId="8" fillId="3" borderId="0" xfId="2" applyNumberFormat="1" applyFont="1" applyFill="1" applyBorder="1" applyAlignment="1" applyProtection="1">
      <alignment horizontal="center"/>
    </xf>
    <xf numFmtId="37" fontId="8" fillId="3" borderId="7" xfId="2" applyNumberFormat="1" applyFont="1" applyFill="1" applyBorder="1" applyAlignment="1" applyProtection="1">
      <alignment horizontal="center"/>
    </xf>
    <xf numFmtId="37" fontId="8" fillId="3" borderId="8" xfId="2" applyNumberFormat="1" applyFont="1" applyFill="1" applyBorder="1" applyAlignment="1" applyProtection="1">
      <alignment horizontal="center"/>
    </xf>
    <xf numFmtId="37" fontId="8" fillId="3" borderId="9" xfId="2" applyNumberFormat="1" applyFont="1" applyFill="1" applyBorder="1" applyAlignment="1" applyProtection="1">
      <alignment horizontal="center"/>
    </xf>
    <xf numFmtId="37" fontId="8" fillId="3" borderId="10" xfId="2" applyNumberFormat="1" applyFont="1" applyFill="1" applyBorder="1" applyAlignment="1" applyProtection="1">
      <alignment horizontal="center"/>
    </xf>
    <xf numFmtId="37" fontId="8" fillId="3" borderId="1" xfId="2" applyNumberFormat="1" applyFont="1" applyFill="1" applyBorder="1" applyAlignment="1" applyProtection="1">
      <alignment horizontal="center"/>
      <protection locked="0"/>
    </xf>
    <xf numFmtId="37" fontId="8" fillId="3" borderId="0" xfId="2" applyNumberFormat="1" applyFont="1" applyFill="1" applyBorder="1" applyAlignment="1" applyProtection="1">
      <alignment horizontal="center"/>
      <protection locked="0"/>
    </xf>
    <xf numFmtId="37" fontId="8" fillId="3" borderId="7" xfId="2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37" fontId="10" fillId="3" borderId="11" xfId="2" applyNumberFormat="1" applyFont="1" applyFill="1" applyBorder="1" applyAlignment="1" applyProtection="1">
      <alignment horizontal="center" vertical="center" wrapText="1"/>
    </xf>
    <xf numFmtId="37" fontId="10" fillId="3" borderId="1" xfId="2" applyNumberFormat="1" applyFont="1" applyFill="1" applyBorder="1" applyAlignment="1" applyProtection="1">
      <alignment horizontal="center" vertical="center"/>
    </xf>
    <xf numFmtId="37" fontId="10" fillId="3" borderId="8" xfId="2" applyNumberFormat="1" applyFont="1" applyFill="1" applyBorder="1" applyAlignment="1" applyProtection="1">
      <alignment horizontal="center" vertical="center"/>
    </xf>
    <xf numFmtId="37" fontId="10" fillId="3" borderId="2" xfId="2" applyNumberFormat="1" applyFont="1" applyFill="1" applyBorder="1" applyAlignment="1" applyProtection="1">
      <alignment horizontal="center"/>
    </xf>
    <xf numFmtId="37" fontId="10" fillId="3" borderId="5" xfId="2" applyNumberFormat="1" applyFont="1" applyFill="1" applyBorder="1" applyAlignment="1" applyProtection="1">
      <alignment horizontal="center"/>
    </xf>
    <xf numFmtId="37" fontId="10" fillId="3" borderId="6" xfId="2" applyNumberFormat="1" applyFont="1" applyFill="1" applyBorder="1" applyAlignment="1" applyProtection="1">
      <alignment horizontal="center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66" fontId="6" fillId="0" borderId="3" xfId="4" applyNumberFormat="1" applyFont="1" applyFill="1" applyBorder="1" applyAlignment="1" applyProtection="1">
      <alignment horizontal="right" vertical="center"/>
      <protection locked="0"/>
    </xf>
  </cellXfs>
  <cellStyles count="9">
    <cellStyle name="=C:\WINNT\SYSTEM32\COMMAND.COM" xfId="1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9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2</xdr:row>
      <xdr:rowOff>57150</xdr:rowOff>
    </xdr:from>
    <xdr:to>
      <xdr:col>1</xdr:col>
      <xdr:colOff>2133600</xdr:colOff>
      <xdr:row>5</xdr:row>
      <xdr:rowOff>76200</xdr:rowOff>
    </xdr:to>
    <xdr:pic>
      <xdr:nvPicPr>
        <xdr:cNvPr id="1051" name="Imagen 1">
          <a:extLst>
            <a:ext uri="{FF2B5EF4-FFF2-40B4-BE49-F238E27FC236}">
              <a16:creationId xmlns:a16="http://schemas.microsoft.com/office/drawing/2014/main" id="{CC3FD1DE-F567-18C3-27C0-6FA9E163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1028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2</xdr:row>
      <xdr:rowOff>28575</xdr:rowOff>
    </xdr:from>
    <xdr:to>
      <xdr:col>7</xdr:col>
      <xdr:colOff>914400</xdr:colOff>
      <xdr:row>5</xdr:row>
      <xdr:rowOff>95250</xdr:rowOff>
    </xdr:to>
    <xdr:pic>
      <xdr:nvPicPr>
        <xdr:cNvPr id="1052" name="Imagen 2">
          <a:extLst>
            <a:ext uri="{FF2B5EF4-FFF2-40B4-BE49-F238E27FC236}">
              <a16:creationId xmlns:a16="http://schemas.microsoft.com/office/drawing/2014/main" id="{704FA112-591E-CA0B-00F8-13915C41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1"/>
        <a:stretch>
          <a:fillRect/>
        </a:stretch>
      </xdr:blipFill>
      <xdr:spPr bwMode="auto">
        <a:xfrm>
          <a:off x="10620375" y="400050"/>
          <a:ext cx="1628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88</xdr:row>
      <xdr:rowOff>76200</xdr:rowOff>
    </xdr:from>
    <xdr:to>
      <xdr:col>2</xdr:col>
      <xdr:colOff>919127</xdr:colOff>
      <xdr:row>93</xdr:row>
      <xdr:rowOff>74614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ABE4A7F3-87D1-4E47-8620-BCBE9D46BFEC}"/>
            </a:ext>
          </a:extLst>
        </xdr:cNvPr>
        <xdr:cNvSpPr txBox="1">
          <a:spLocks noChangeArrowheads="1"/>
        </xdr:cNvSpPr>
      </xdr:nvSpPr>
      <xdr:spPr bwMode="auto">
        <a:xfrm>
          <a:off x="495300" y="19669125"/>
          <a:ext cx="3186077" cy="9509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________________________________</a:t>
          </a: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Elaborado por</a:t>
          </a: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C.P. INOCENCIO ROMAN ORTIZ</a:t>
          </a: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DIRECTOR ADMINISTRATIVO CAPAMI</a:t>
          </a: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88</xdr:row>
      <xdr:rowOff>66675</xdr:rowOff>
    </xdr:from>
    <xdr:to>
      <xdr:col>5</xdr:col>
      <xdr:colOff>90452</xdr:colOff>
      <xdr:row>93</xdr:row>
      <xdr:rowOff>65089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788FF35B-7BC3-A39A-4D9A-ECE7FF2F9298}"/>
            </a:ext>
          </a:extLst>
        </xdr:cNvPr>
        <xdr:cNvSpPr txBox="1">
          <a:spLocks noChangeArrowheads="1"/>
        </xdr:cNvSpPr>
      </xdr:nvSpPr>
      <xdr:spPr bwMode="auto">
        <a:xfrm>
          <a:off x="4810125" y="19659600"/>
          <a:ext cx="3186077" cy="9509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________________________________</a:t>
          </a: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Revisado por</a:t>
          </a: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C.P. ADRIAN ISRAEL NAJERA SUAREZ</a:t>
          </a: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AUDITOR INTERNO CAPAMI</a:t>
          </a: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1615957</xdr:colOff>
      <xdr:row>88</xdr:row>
      <xdr:rowOff>64586</xdr:rowOff>
    </xdr:from>
    <xdr:to>
      <xdr:col>7</xdr:col>
      <xdr:colOff>829875</xdr:colOff>
      <xdr:row>93</xdr:row>
      <xdr:rowOff>28883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888DAB98-9E54-2EF0-9D6C-55BB09F3DA0C}"/>
            </a:ext>
          </a:extLst>
        </xdr:cNvPr>
        <xdr:cNvSpPr txBox="1">
          <a:spLocks noChangeArrowheads="1"/>
        </xdr:cNvSpPr>
      </xdr:nvSpPr>
      <xdr:spPr bwMode="auto">
        <a:xfrm>
          <a:off x="9521707" y="19657511"/>
          <a:ext cx="2642918" cy="9167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________________________________</a:t>
          </a: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Autorizado por</a:t>
          </a:r>
        </a:p>
        <a:p>
          <a:pPr rtl="0"/>
          <a:r>
            <a:rPr lang="es-MX" sz="1100" b="1" i="0" baseline="0">
              <a:effectLst/>
              <a:latin typeface="+mn-lt"/>
              <a:ea typeface="+mn-ea"/>
              <a:cs typeface="+mn-cs"/>
            </a:rPr>
            <a:t>ARQ. FERNANDO HUICOCHEA MARTINEZ</a:t>
          </a:r>
          <a:endParaRPr lang="es-MX">
            <a:effectLst/>
          </a:endParaRPr>
        </a:p>
        <a:p>
          <a:pPr algn="ctr" rtl="0">
            <a:lnSpc>
              <a:spcPts val="1200"/>
            </a:lnSpc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DIRECTOR GENERAL CAPAMI</a:t>
          </a:r>
        </a:p>
        <a:p>
          <a:pPr algn="ctr" rtl="0">
            <a:lnSpc>
              <a:spcPts val="1200"/>
            </a:lnSpc>
            <a:defRPr sz="1000"/>
          </a:pPr>
          <a:endParaRPr lang="es-MX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2552700</xdr:colOff>
      <xdr:row>82</xdr:row>
      <xdr:rowOff>104775</xdr:rowOff>
    </xdr:from>
    <xdr:to>
      <xdr:col>6</xdr:col>
      <xdr:colOff>885825</xdr:colOff>
      <xdr:row>83</xdr:row>
      <xdr:rowOff>179243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B317E94-A0A0-9B96-036B-33A357A1A131}"/>
            </a:ext>
          </a:extLst>
        </xdr:cNvPr>
        <xdr:cNvSpPr txBox="1"/>
      </xdr:nvSpPr>
      <xdr:spPr>
        <a:xfrm>
          <a:off x="2705100" y="18554700"/>
          <a:ext cx="7800975" cy="2649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0</xdr:colOff>
      <xdr:row>94</xdr:row>
      <xdr:rowOff>76200</xdr:rowOff>
    </xdr:from>
    <xdr:to>
      <xdr:col>2</xdr:col>
      <xdr:colOff>295275</xdr:colOff>
      <xdr:row>96</xdr:row>
      <xdr:rowOff>171450</xdr:rowOff>
    </xdr:to>
    <xdr:pic>
      <xdr:nvPicPr>
        <xdr:cNvPr id="1057" name="Imagen 8">
          <a:extLst>
            <a:ext uri="{FF2B5EF4-FFF2-40B4-BE49-F238E27FC236}">
              <a16:creationId xmlns:a16="http://schemas.microsoft.com/office/drawing/2014/main" id="{23483DA5-ECF7-BD5A-061D-FE8E4E9D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40675"/>
          <a:ext cx="3057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"/>
  <sheetViews>
    <sheetView showGridLines="0" tabSelected="1" topLeftCell="B1" zoomScaleNormal="100" workbookViewId="0">
      <selection activeCell="G37" sqref="G37"/>
    </sheetView>
  </sheetViews>
  <sheetFormatPr baseColWidth="10" defaultColWidth="0" defaultRowHeight="14.25" zeroHeight="1" x14ac:dyDescent="0.2"/>
  <cols>
    <col min="1" max="1" width="2.28515625" style="8" customWidth="1"/>
    <col min="2" max="2" width="39.140625" style="6" customWidth="1"/>
    <col min="3" max="8" width="25.7109375" style="6" customWidth="1"/>
    <col min="9" max="9" width="2.7109375" style="6" customWidth="1"/>
    <col min="10" max="11" width="11.42578125" style="6" hidden="1" customWidth="1"/>
    <col min="12" max="16384" width="0" style="6" hidden="1"/>
  </cols>
  <sheetData>
    <row r="1" spans="1:8" ht="15" x14ac:dyDescent="0.25">
      <c r="H1" s="22" t="s">
        <v>87</v>
      </c>
    </row>
    <row r="2" spans="1:8" x14ac:dyDescent="0.2">
      <c r="B2" s="23" t="s">
        <v>88</v>
      </c>
      <c r="C2" s="24"/>
      <c r="D2" s="24"/>
      <c r="E2" s="24"/>
      <c r="F2" s="24"/>
      <c r="G2" s="24"/>
      <c r="H2" s="25"/>
    </row>
    <row r="3" spans="1:8" x14ac:dyDescent="0.2">
      <c r="B3" s="32" t="s">
        <v>86</v>
      </c>
      <c r="C3" s="33"/>
      <c r="D3" s="33"/>
      <c r="E3" s="33"/>
      <c r="F3" s="33"/>
      <c r="G3" s="33"/>
      <c r="H3" s="34"/>
    </row>
    <row r="4" spans="1:8" x14ac:dyDescent="0.2">
      <c r="B4" s="26" t="s">
        <v>4</v>
      </c>
      <c r="C4" s="27"/>
      <c r="D4" s="27"/>
      <c r="E4" s="27"/>
      <c r="F4" s="27"/>
      <c r="G4" s="27"/>
      <c r="H4" s="28"/>
    </row>
    <row r="5" spans="1:8" x14ac:dyDescent="0.2">
      <c r="B5" s="26" t="s">
        <v>80</v>
      </c>
      <c r="C5" s="27"/>
      <c r="D5" s="27"/>
      <c r="E5" s="27"/>
      <c r="F5" s="27"/>
      <c r="G5" s="27"/>
      <c r="H5" s="28"/>
    </row>
    <row r="6" spans="1:8" x14ac:dyDescent="0.2">
      <c r="B6" s="29" t="s">
        <v>85</v>
      </c>
      <c r="C6" s="30"/>
      <c r="D6" s="30"/>
      <c r="E6" s="30"/>
      <c r="F6" s="30"/>
      <c r="G6" s="30"/>
      <c r="H6" s="31"/>
    </row>
    <row r="7" spans="1:8" x14ac:dyDescent="0.2">
      <c r="B7" s="37" t="s">
        <v>5</v>
      </c>
      <c r="C7" s="40" t="s">
        <v>6</v>
      </c>
      <c r="D7" s="41"/>
      <c r="E7" s="41"/>
      <c r="F7" s="41"/>
      <c r="G7" s="42"/>
      <c r="H7" s="43" t="s">
        <v>7</v>
      </c>
    </row>
    <row r="8" spans="1:8" ht="24" x14ac:dyDescent="0.2">
      <c r="B8" s="38"/>
      <c r="C8" s="18" t="s">
        <v>8</v>
      </c>
      <c r="D8" s="19" t="s">
        <v>84</v>
      </c>
      <c r="E8" s="18" t="s">
        <v>0</v>
      </c>
      <c r="F8" s="18" t="s">
        <v>1</v>
      </c>
      <c r="G8" s="18" t="s">
        <v>9</v>
      </c>
      <c r="H8" s="43"/>
    </row>
    <row r="9" spans="1:8" x14ac:dyDescent="0.2">
      <c r="B9" s="39"/>
      <c r="C9" s="21">
        <v>1</v>
      </c>
      <c r="D9" s="21">
        <v>2</v>
      </c>
      <c r="E9" s="21" t="s">
        <v>83</v>
      </c>
      <c r="F9" s="21">
        <v>4</v>
      </c>
      <c r="G9" s="21">
        <v>5</v>
      </c>
      <c r="H9" s="20" t="s">
        <v>10</v>
      </c>
    </row>
    <row r="10" spans="1:8" ht="21" customHeight="1" x14ac:dyDescent="0.2">
      <c r="B10" s="1" t="s">
        <v>12</v>
      </c>
      <c r="C10" s="13">
        <f t="shared" ref="C10:H10" si="0">SUM(C11:C17)</f>
        <v>40264310.449999996</v>
      </c>
      <c r="D10" s="13">
        <f t="shared" si="0"/>
        <v>1853303.2500000005</v>
      </c>
      <c r="E10" s="14">
        <f t="shared" si="0"/>
        <v>42117613.699999996</v>
      </c>
      <c r="F10" s="14">
        <f t="shared" si="0"/>
        <v>42114266.799999997</v>
      </c>
      <c r="G10" s="14">
        <f t="shared" si="0"/>
        <v>41926861.049999997</v>
      </c>
      <c r="H10" s="14">
        <f t="shared" si="0"/>
        <v>3346.9000000003725</v>
      </c>
    </row>
    <row r="11" spans="1:8" ht="24" x14ac:dyDescent="0.2">
      <c r="A11" s="8">
        <v>11</v>
      </c>
      <c r="B11" s="2" t="s">
        <v>13</v>
      </c>
      <c r="C11" s="15">
        <v>12505094.91</v>
      </c>
      <c r="D11" s="15">
        <v>-72343.740000000005</v>
      </c>
      <c r="E11" s="16">
        <v>12432751.17</v>
      </c>
      <c r="F11" s="15">
        <v>12432751.17</v>
      </c>
      <c r="G11" s="15">
        <v>12432751.17</v>
      </c>
      <c r="H11" s="16">
        <f>E11-F11</f>
        <v>0</v>
      </c>
    </row>
    <row r="12" spans="1:8" ht="24" x14ac:dyDescent="0.2">
      <c r="A12" s="8">
        <v>12</v>
      </c>
      <c r="B12" s="2" t="s">
        <v>14</v>
      </c>
      <c r="C12" s="15">
        <v>12251718.16</v>
      </c>
      <c r="D12" s="15">
        <v>722779.96</v>
      </c>
      <c r="E12" s="16">
        <v>12974498.119999999</v>
      </c>
      <c r="F12" s="15">
        <v>12974498.119999999</v>
      </c>
      <c r="G12" s="15">
        <v>12974498.119999999</v>
      </c>
      <c r="H12" s="16">
        <f t="shared" ref="H12:H17" si="1">E12-F12</f>
        <v>0</v>
      </c>
    </row>
    <row r="13" spans="1:8" x14ac:dyDescent="0.2">
      <c r="A13" s="8">
        <v>13</v>
      </c>
      <c r="B13" s="2" t="s">
        <v>15</v>
      </c>
      <c r="C13" s="15">
        <v>10441427.369999999</v>
      </c>
      <c r="D13" s="15">
        <v>2000297.6</v>
      </c>
      <c r="E13" s="16">
        <v>12441724.970000001</v>
      </c>
      <c r="F13" s="15">
        <v>12438378.07</v>
      </c>
      <c r="G13" s="15">
        <v>12438378.07</v>
      </c>
      <c r="H13" s="16">
        <f t="shared" si="1"/>
        <v>3346.9000000003725</v>
      </c>
    </row>
    <row r="14" spans="1:8" x14ac:dyDescent="0.2">
      <c r="A14" s="8">
        <v>14</v>
      </c>
      <c r="B14" s="2" t="s">
        <v>16</v>
      </c>
      <c r="C14" s="15">
        <v>684800</v>
      </c>
      <c r="D14" s="15">
        <v>-308513.28999999998</v>
      </c>
      <c r="E14" s="16">
        <v>376286.71</v>
      </c>
      <c r="F14" s="15">
        <v>376286.71</v>
      </c>
      <c r="G14" s="15">
        <v>376286.71</v>
      </c>
      <c r="H14" s="16">
        <f t="shared" si="1"/>
        <v>0</v>
      </c>
    </row>
    <row r="15" spans="1:8" x14ac:dyDescent="0.2">
      <c r="A15" s="8">
        <v>15</v>
      </c>
      <c r="B15" s="2" t="s">
        <v>17</v>
      </c>
      <c r="C15" s="15">
        <v>3825020.01</v>
      </c>
      <c r="D15" s="15">
        <v>-24367.279999999999</v>
      </c>
      <c r="E15" s="16">
        <v>3800652.73</v>
      </c>
      <c r="F15" s="15">
        <v>3800652.73</v>
      </c>
      <c r="G15" s="46">
        <v>3613246.98</v>
      </c>
      <c r="H15" s="16">
        <f t="shared" si="1"/>
        <v>0</v>
      </c>
    </row>
    <row r="16" spans="1:8" x14ac:dyDescent="0.2">
      <c r="A16" s="8">
        <v>16</v>
      </c>
      <c r="B16" s="2" t="s">
        <v>18</v>
      </c>
      <c r="C16" s="15">
        <v>500000</v>
      </c>
      <c r="D16" s="15">
        <v>-500000</v>
      </c>
      <c r="E16" s="16">
        <v>0</v>
      </c>
      <c r="F16" s="15">
        <v>0</v>
      </c>
      <c r="G16" s="15">
        <v>0</v>
      </c>
      <c r="H16" s="16">
        <f t="shared" si="1"/>
        <v>0</v>
      </c>
    </row>
    <row r="17" spans="1:8" x14ac:dyDescent="0.2">
      <c r="A17" s="8">
        <v>17</v>
      </c>
      <c r="B17" s="2" t="s">
        <v>19</v>
      </c>
      <c r="C17" s="15">
        <v>56250</v>
      </c>
      <c r="D17" s="15">
        <v>35450</v>
      </c>
      <c r="E17" s="16">
        <v>91700</v>
      </c>
      <c r="F17" s="15">
        <v>91700</v>
      </c>
      <c r="G17" s="15">
        <v>91700</v>
      </c>
      <c r="H17" s="16">
        <f t="shared" si="1"/>
        <v>0</v>
      </c>
    </row>
    <row r="18" spans="1:8" ht="21" customHeight="1" x14ac:dyDescent="0.2">
      <c r="B18" s="1" t="s">
        <v>20</v>
      </c>
      <c r="C18" s="13">
        <f t="shared" ref="C18:H18" si="2">SUM(C19:C27)</f>
        <v>5585265.0999999996</v>
      </c>
      <c r="D18" s="13">
        <f t="shared" si="2"/>
        <v>1799975.51</v>
      </c>
      <c r="E18" s="14">
        <f t="shared" si="2"/>
        <v>7385240.6100000003</v>
      </c>
      <c r="F18" s="14">
        <f t="shared" si="2"/>
        <v>7110957.9800000004</v>
      </c>
      <c r="G18" s="14">
        <f t="shared" si="2"/>
        <v>7110957.9800000004</v>
      </c>
      <c r="H18" s="14">
        <f t="shared" si="2"/>
        <v>274282.62999999989</v>
      </c>
    </row>
    <row r="19" spans="1:8" ht="24" x14ac:dyDescent="0.2">
      <c r="A19" s="8">
        <v>21</v>
      </c>
      <c r="B19" s="2" t="s">
        <v>21</v>
      </c>
      <c r="C19" s="15">
        <v>245200</v>
      </c>
      <c r="D19" s="15">
        <v>18647.98</v>
      </c>
      <c r="E19" s="16">
        <v>263847.98</v>
      </c>
      <c r="F19" s="15">
        <v>241572.69</v>
      </c>
      <c r="G19" s="15">
        <v>241572.69</v>
      </c>
      <c r="H19" s="16">
        <f>E19-F19</f>
        <v>22275.289999999979</v>
      </c>
    </row>
    <row r="20" spans="1:8" x14ac:dyDescent="0.2">
      <c r="A20" s="8">
        <v>22</v>
      </c>
      <c r="B20" s="2" t="s">
        <v>22</v>
      </c>
      <c r="C20" s="15">
        <v>18000</v>
      </c>
      <c r="D20" s="15">
        <v>24238.26</v>
      </c>
      <c r="E20" s="16">
        <v>42238.26</v>
      </c>
      <c r="F20" s="15">
        <v>40538.26</v>
      </c>
      <c r="G20" s="15">
        <v>40538.26</v>
      </c>
      <c r="H20" s="16">
        <f t="shared" ref="H20:H26" si="3">E20-F20</f>
        <v>1700</v>
      </c>
    </row>
    <row r="21" spans="1:8" ht="24" x14ac:dyDescent="0.2">
      <c r="A21" s="8">
        <v>23</v>
      </c>
      <c r="B21" s="2" t="s">
        <v>23</v>
      </c>
      <c r="C21" s="15">
        <v>0</v>
      </c>
      <c r="D21" s="15">
        <v>0</v>
      </c>
      <c r="E21" s="16">
        <v>0</v>
      </c>
      <c r="F21" s="15">
        <v>0</v>
      </c>
      <c r="G21" s="15">
        <v>0</v>
      </c>
      <c r="H21" s="16">
        <f t="shared" si="3"/>
        <v>0</v>
      </c>
    </row>
    <row r="22" spans="1:8" ht="24" x14ac:dyDescent="0.2">
      <c r="A22" s="8">
        <v>24</v>
      </c>
      <c r="B22" s="2" t="s">
        <v>24</v>
      </c>
      <c r="C22" s="15">
        <v>0</v>
      </c>
      <c r="D22" s="15">
        <v>0</v>
      </c>
      <c r="E22" s="16">
        <v>0</v>
      </c>
      <c r="F22" s="15">
        <v>0</v>
      </c>
      <c r="G22" s="15">
        <v>0</v>
      </c>
      <c r="H22" s="16">
        <f t="shared" si="3"/>
        <v>0</v>
      </c>
    </row>
    <row r="23" spans="1:8" ht="24" x14ac:dyDescent="0.2">
      <c r="A23" s="8">
        <v>25</v>
      </c>
      <c r="B23" s="2" t="s">
        <v>25</v>
      </c>
      <c r="C23" s="15">
        <v>3834665.1</v>
      </c>
      <c r="D23" s="15">
        <v>1294944.19</v>
      </c>
      <c r="E23" s="16">
        <v>5129609.29</v>
      </c>
      <c r="F23" s="15">
        <v>4938928.62</v>
      </c>
      <c r="G23" s="15">
        <v>4938928.62</v>
      </c>
      <c r="H23" s="16">
        <f t="shared" si="3"/>
        <v>190680.66999999993</v>
      </c>
    </row>
    <row r="24" spans="1:8" x14ac:dyDescent="0.2">
      <c r="A24" s="8">
        <v>26</v>
      </c>
      <c r="B24" s="2" t="s">
        <v>26</v>
      </c>
      <c r="C24" s="15">
        <v>1370000</v>
      </c>
      <c r="D24" s="15">
        <v>421825.51</v>
      </c>
      <c r="E24" s="16">
        <v>1791825.51</v>
      </c>
      <c r="F24" s="15">
        <v>1742158.8</v>
      </c>
      <c r="G24" s="15">
        <v>1742158.8</v>
      </c>
      <c r="H24" s="16">
        <f t="shared" si="3"/>
        <v>49666.709999999963</v>
      </c>
    </row>
    <row r="25" spans="1:8" ht="24" x14ac:dyDescent="0.2">
      <c r="A25" s="8">
        <v>27</v>
      </c>
      <c r="B25" s="2" t="s">
        <v>27</v>
      </c>
      <c r="C25" s="15">
        <v>16000</v>
      </c>
      <c r="D25" s="15">
        <v>-13880</v>
      </c>
      <c r="E25" s="16">
        <v>2120</v>
      </c>
      <c r="F25" s="15">
        <v>720</v>
      </c>
      <c r="G25" s="15">
        <v>720</v>
      </c>
      <c r="H25" s="16">
        <f t="shared" si="3"/>
        <v>1400</v>
      </c>
    </row>
    <row r="26" spans="1:8" x14ac:dyDescent="0.2">
      <c r="A26" s="8">
        <v>28</v>
      </c>
      <c r="B26" s="2" t="s">
        <v>28</v>
      </c>
      <c r="C26" s="15">
        <v>0</v>
      </c>
      <c r="D26" s="15">
        <v>0</v>
      </c>
      <c r="E26" s="16">
        <v>0</v>
      </c>
      <c r="F26" s="15">
        <v>0</v>
      </c>
      <c r="G26" s="15">
        <v>0</v>
      </c>
      <c r="H26" s="16">
        <f t="shared" si="3"/>
        <v>0</v>
      </c>
    </row>
    <row r="27" spans="1:8" ht="24" x14ac:dyDescent="0.2">
      <c r="A27" s="8">
        <v>29</v>
      </c>
      <c r="B27" s="2" t="s">
        <v>29</v>
      </c>
      <c r="C27" s="15">
        <v>101400</v>
      </c>
      <c r="D27" s="15">
        <v>54199.57</v>
      </c>
      <c r="E27" s="16">
        <v>155599.57</v>
      </c>
      <c r="F27" s="15">
        <v>147039.60999999999</v>
      </c>
      <c r="G27" s="15">
        <v>147039.60999999999</v>
      </c>
      <c r="H27" s="16">
        <f>E27-F27</f>
        <v>8559.960000000021</v>
      </c>
    </row>
    <row r="28" spans="1:8" ht="21" customHeight="1" x14ac:dyDescent="0.2">
      <c r="B28" s="1" t="s">
        <v>30</v>
      </c>
      <c r="C28" s="13">
        <f t="shared" ref="C28:H28" si="4">SUM(C29:C37)</f>
        <v>21264380.240000002</v>
      </c>
      <c r="D28" s="13">
        <f t="shared" si="4"/>
        <v>-373080.37999999966</v>
      </c>
      <c r="E28" s="14">
        <f t="shared" si="4"/>
        <v>20891299.859999999</v>
      </c>
      <c r="F28" s="14">
        <f t="shared" si="4"/>
        <v>18178317.170000002</v>
      </c>
      <c r="G28" s="14">
        <f t="shared" si="4"/>
        <v>17910662.420000002</v>
      </c>
      <c r="H28" s="14">
        <f t="shared" si="4"/>
        <v>2712982.6900000009</v>
      </c>
    </row>
    <row r="29" spans="1:8" x14ac:dyDescent="0.2">
      <c r="A29" s="8">
        <v>31</v>
      </c>
      <c r="B29" s="2" t="s">
        <v>31</v>
      </c>
      <c r="C29" s="15">
        <v>9582997.9199999999</v>
      </c>
      <c r="D29" s="15">
        <v>3818198.02</v>
      </c>
      <c r="E29" s="16">
        <v>13401195.939999999</v>
      </c>
      <c r="F29" s="15">
        <v>11394241.939999999</v>
      </c>
      <c r="G29" s="15">
        <v>11394241.939999999</v>
      </c>
      <c r="H29" s="16">
        <f>+E29-F29</f>
        <v>2006954</v>
      </c>
    </row>
    <row r="30" spans="1:8" x14ac:dyDescent="0.2">
      <c r="A30" s="8">
        <v>32</v>
      </c>
      <c r="B30" s="2" t="s">
        <v>32</v>
      </c>
      <c r="C30" s="15">
        <v>0</v>
      </c>
      <c r="D30" s="15">
        <v>0</v>
      </c>
      <c r="E30" s="16">
        <v>0</v>
      </c>
      <c r="F30" s="15">
        <v>0</v>
      </c>
      <c r="G30" s="15">
        <v>0</v>
      </c>
      <c r="H30" s="16">
        <f t="shared" ref="H30:H37" si="5">+E30-F30</f>
        <v>0</v>
      </c>
    </row>
    <row r="31" spans="1:8" ht="24" x14ac:dyDescent="0.2">
      <c r="A31" s="8">
        <v>33</v>
      </c>
      <c r="B31" s="2" t="s">
        <v>33</v>
      </c>
      <c r="C31" s="15">
        <v>0</v>
      </c>
      <c r="D31" s="15">
        <v>37068.97</v>
      </c>
      <c r="E31" s="16">
        <v>37068.97</v>
      </c>
      <c r="F31" s="15">
        <v>37068.97</v>
      </c>
      <c r="G31" s="15">
        <v>37068.97</v>
      </c>
      <c r="H31" s="16">
        <f t="shared" si="5"/>
        <v>0</v>
      </c>
    </row>
    <row r="32" spans="1:8" ht="24" x14ac:dyDescent="0.2">
      <c r="A32" s="8">
        <v>34</v>
      </c>
      <c r="B32" s="2" t="s">
        <v>34</v>
      </c>
      <c r="C32" s="15">
        <v>208000</v>
      </c>
      <c r="D32" s="15">
        <v>80469.97</v>
      </c>
      <c r="E32" s="16">
        <v>288469.96999999997</v>
      </c>
      <c r="F32" s="15">
        <v>280445.64</v>
      </c>
      <c r="G32" s="46">
        <v>251240.89</v>
      </c>
      <c r="H32" s="16">
        <f t="shared" si="5"/>
        <v>8024.3299999999581</v>
      </c>
    </row>
    <row r="33" spans="1:8" ht="24" x14ac:dyDescent="0.2">
      <c r="A33" s="8">
        <v>35</v>
      </c>
      <c r="B33" s="2" t="s">
        <v>35</v>
      </c>
      <c r="C33" s="15">
        <v>9823382.3200000003</v>
      </c>
      <c r="D33" s="15">
        <v>-5358899.58</v>
      </c>
      <c r="E33" s="16">
        <v>4464482.74</v>
      </c>
      <c r="F33" s="15">
        <v>3812754.07</v>
      </c>
      <c r="G33" s="15">
        <v>3812754.07</v>
      </c>
      <c r="H33" s="16">
        <f t="shared" si="5"/>
        <v>651728.67000000039</v>
      </c>
    </row>
    <row r="34" spans="1:8" ht="24" x14ac:dyDescent="0.2">
      <c r="A34" s="8">
        <v>36</v>
      </c>
      <c r="B34" s="2" t="s">
        <v>81</v>
      </c>
      <c r="C34" s="15">
        <v>0</v>
      </c>
      <c r="D34" s="15">
        <v>0</v>
      </c>
      <c r="E34" s="16">
        <v>0</v>
      </c>
      <c r="F34" s="15">
        <v>0</v>
      </c>
      <c r="G34" s="15">
        <v>0</v>
      </c>
      <c r="H34" s="16">
        <f t="shared" si="5"/>
        <v>0</v>
      </c>
    </row>
    <row r="35" spans="1:8" x14ac:dyDescent="0.2">
      <c r="A35" s="8">
        <v>37</v>
      </c>
      <c r="B35" s="2" t="s">
        <v>36</v>
      </c>
      <c r="C35" s="15">
        <v>32000</v>
      </c>
      <c r="D35" s="15">
        <v>7099.77</v>
      </c>
      <c r="E35" s="16">
        <v>39099.769999999997</v>
      </c>
      <c r="F35" s="15">
        <v>35456.050000000003</v>
      </c>
      <c r="G35" s="15">
        <v>35456.050000000003</v>
      </c>
      <c r="H35" s="16">
        <f t="shared" si="5"/>
        <v>3643.7199999999939</v>
      </c>
    </row>
    <row r="36" spans="1:8" x14ac:dyDescent="0.2">
      <c r="A36" s="8">
        <v>38</v>
      </c>
      <c r="B36" s="2" t="s">
        <v>37</v>
      </c>
      <c r="C36" s="15">
        <v>0</v>
      </c>
      <c r="D36" s="15">
        <v>0</v>
      </c>
      <c r="E36" s="16">
        <v>0</v>
      </c>
      <c r="F36" s="15">
        <v>0</v>
      </c>
      <c r="G36" s="15">
        <v>0</v>
      </c>
      <c r="H36" s="16">
        <f t="shared" si="5"/>
        <v>0</v>
      </c>
    </row>
    <row r="37" spans="1:8" x14ac:dyDescent="0.2">
      <c r="A37" s="8">
        <v>39</v>
      </c>
      <c r="B37" s="2" t="s">
        <v>38</v>
      </c>
      <c r="C37" s="15">
        <v>1618000</v>
      </c>
      <c r="D37" s="15">
        <v>1042982.47</v>
      </c>
      <c r="E37" s="16">
        <v>2660982.4700000002</v>
      </c>
      <c r="F37" s="15">
        <v>2618350.5</v>
      </c>
      <c r="G37" s="46">
        <v>2379900.5</v>
      </c>
      <c r="H37" s="16">
        <f t="shared" si="5"/>
        <v>42631.970000000205</v>
      </c>
    </row>
    <row r="38" spans="1:8" ht="24" x14ac:dyDescent="0.2">
      <c r="B38" s="1" t="s">
        <v>3</v>
      </c>
      <c r="C38" s="13">
        <f>SUM(C39:C47)</f>
        <v>0</v>
      </c>
      <c r="D38" s="13">
        <f>SUM(D39:D47)</f>
        <v>0</v>
      </c>
      <c r="E38" s="14">
        <f>C38+D38</f>
        <v>0</v>
      </c>
      <c r="F38" s="14">
        <f>SUM(F39:F47)</f>
        <v>0</v>
      </c>
      <c r="G38" s="14">
        <f>SUM(G39:G47)</f>
        <v>0</v>
      </c>
      <c r="H38" s="14">
        <f>SUM(H39:H47)</f>
        <v>0</v>
      </c>
    </row>
    <row r="39" spans="1:8" ht="24" x14ac:dyDescent="0.2">
      <c r="A39" s="8">
        <v>41</v>
      </c>
      <c r="B39" s="2" t="s">
        <v>39</v>
      </c>
      <c r="C39" s="15">
        <v>0</v>
      </c>
      <c r="D39" s="15">
        <v>0</v>
      </c>
      <c r="E39" s="16">
        <v>0</v>
      </c>
      <c r="F39" s="15">
        <v>0</v>
      </c>
      <c r="G39" s="15">
        <v>0</v>
      </c>
      <c r="H39" s="16">
        <f>E39-F39</f>
        <v>0</v>
      </c>
    </row>
    <row r="40" spans="1:8" x14ac:dyDescent="0.2">
      <c r="A40" s="8">
        <v>42</v>
      </c>
      <c r="B40" s="2" t="s">
        <v>40</v>
      </c>
      <c r="C40" s="15">
        <v>0</v>
      </c>
      <c r="D40" s="15">
        <v>0</v>
      </c>
      <c r="E40" s="16">
        <v>0</v>
      </c>
      <c r="F40" s="15">
        <v>0</v>
      </c>
      <c r="G40" s="15">
        <v>0</v>
      </c>
      <c r="H40" s="16">
        <f t="shared" ref="H40:H47" si="6">E40-F40</f>
        <v>0</v>
      </c>
    </row>
    <row r="41" spans="1:8" x14ac:dyDescent="0.2">
      <c r="A41" s="8">
        <v>43</v>
      </c>
      <c r="B41" s="2" t="s">
        <v>41</v>
      </c>
      <c r="C41" s="15">
        <v>0</v>
      </c>
      <c r="D41" s="15">
        <v>0</v>
      </c>
      <c r="E41" s="16">
        <v>0</v>
      </c>
      <c r="F41" s="15">
        <v>0</v>
      </c>
      <c r="G41" s="15">
        <v>0</v>
      </c>
      <c r="H41" s="16">
        <f t="shared" si="6"/>
        <v>0</v>
      </c>
    </row>
    <row r="42" spans="1:8" x14ac:dyDescent="0.2">
      <c r="A42" s="8">
        <v>44</v>
      </c>
      <c r="B42" s="2" t="s">
        <v>42</v>
      </c>
      <c r="C42" s="15">
        <v>0</v>
      </c>
      <c r="D42" s="15">
        <v>0</v>
      </c>
      <c r="E42" s="16">
        <v>0</v>
      </c>
      <c r="F42" s="15">
        <v>0</v>
      </c>
      <c r="G42" s="15">
        <v>0</v>
      </c>
      <c r="H42" s="16">
        <f t="shared" si="6"/>
        <v>0</v>
      </c>
    </row>
    <row r="43" spans="1:8" x14ac:dyDescent="0.2">
      <c r="A43" s="8">
        <v>45</v>
      </c>
      <c r="B43" s="2" t="s">
        <v>43</v>
      </c>
      <c r="C43" s="15">
        <v>0</v>
      </c>
      <c r="D43" s="15">
        <v>0</v>
      </c>
      <c r="E43" s="16">
        <v>0</v>
      </c>
      <c r="F43" s="15">
        <v>0</v>
      </c>
      <c r="G43" s="15">
        <v>0</v>
      </c>
      <c r="H43" s="16">
        <f t="shared" si="6"/>
        <v>0</v>
      </c>
    </row>
    <row r="44" spans="1:8" ht="24" x14ac:dyDescent="0.2">
      <c r="A44" s="8">
        <v>46</v>
      </c>
      <c r="B44" s="2" t="s">
        <v>44</v>
      </c>
      <c r="C44" s="15">
        <v>0</v>
      </c>
      <c r="D44" s="15">
        <v>0</v>
      </c>
      <c r="E44" s="16">
        <v>0</v>
      </c>
      <c r="F44" s="15">
        <v>0</v>
      </c>
      <c r="G44" s="15">
        <v>0</v>
      </c>
      <c r="H44" s="16">
        <f t="shared" si="6"/>
        <v>0</v>
      </c>
    </row>
    <row r="45" spans="1:8" x14ac:dyDescent="0.2">
      <c r="A45" s="8">
        <v>47</v>
      </c>
      <c r="B45" s="2" t="s">
        <v>45</v>
      </c>
      <c r="C45" s="15">
        <v>0</v>
      </c>
      <c r="D45" s="15">
        <v>0</v>
      </c>
      <c r="E45" s="16">
        <v>0</v>
      </c>
      <c r="F45" s="15">
        <v>0</v>
      </c>
      <c r="G45" s="15">
        <v>0</v>
      </c>
      <c r="H45" s="16">
        <f t="shared" si="6"/>
        <v>0</v>
      </c>
    </row>
    <row r="46" spans="1:8" x14ac:dyDescent="0.2">
      <c r="A46" s="8">
        <v>48</v>
      </c>
      <c r="B46" s="2" t="s">
        <v>46</v>
      </c>
      <c r="C46" s="15">
        <v>0</v>
      </c>
      <c r="D46" s="15">
        <v>0</v>
      </c>
      <c r="E46" s="16">
        <v>0</v>
      </c>
      <c r="F46" s="15">
        <v>0</v>
      </c>
      <c r="G46" s="15">
        <v>0</v>
      </c>
      <c r="H46" s="16">
        <f t="shared" si="6"/>
        <v>0</v>
      </c>
    </row>
    <row r="47" spans="1:8" x14ac:dyDescent="0.2">
      <c r="A47" s="8">
        <v>49</v>
      </c>
      <c r="B47" s="2" t="s">
        <v>47</v>
      </c>
      <c r="C47" s="15">
        <v>0</v>
      </c>
      <c r="D47" s="15">
        <v>0</v>
      </c>
      <c r="E47" s="16">
        <v>0</v>
      </c>
      <c r="F47" s="15">
        <v>0</v>
      </c>
      <c r="G47" s="15">
        <v>0</v>
      </c>
      <c r="H47" s="16">
        <f t="shared" si="6"/>
        <v>0</v>
      </c>
    </row>
    <row r="48" spans="1:8" ht="21" customHeight="1" x14ac:dyDescent="0.2">
      <c r="B48" s="1" t="s">
        <v>48</v>
      </c>
      <c r="C48" s="13">
        <f t="shared" ref="C48:H48" si="7">SUM(C49:C57)</f>
        <v>1598735.6</v>
      </c>
      <c r="D48" s="13">
        <f t="shared" si="7"/>
        <v>-683832.44000000006</v>
      </c>
      <c r="E48" s="14">
        <f t="shared" si="7"/>
        <v>914903.16</v>
      </c>
      <c r="F48" s="14">
        <f t="shared" si="7"/>
        <v>914903.16</v>
      </c>
      <c r="G48" s="14">
        <f t="shared" si="7"/>
        <v>914903.16</v>
      </c>
      <c r="H48" s="14">
        <f t="shared" si="7"/>
        <v>0</v>
      </c>
    </row>
    <row r="49" spans="1:8" x14ac:dyDescent="0.2">
      <c r="A49" s="8">
        <v>51</v>
      </c>
      <c r="B49" s="2" t="s">
        <v>49</v>
      </c>
      <c r="C49" s="15">
        <v>72000</v>
      </c>
      <c r="D49" s="15">
        <v>20156.12</v>
      </c>
      <c r="E49" s="16">
        <v>92156.12</v>
      </c>
      <c r="F49" s="15">
        <v>92156.12</v>
      </c>
      <c r="G49" s="15">
        <v>92156.12</v>
      </c>
      <c r="H49" s="16">
        <f>E49-F49</f>
        <v>0</v>
      </c>
    </row>
    <row r="50" spans="1:8" x14ac:dyDescent="0.2">
      <c r="A50" s="8">
        <v>52</v>
      </c>
      <c r="B50" s="2" t="s">
        <v>50</v>
      </c>
      <c r="C50" s="15">
        <v>0</v>
      </c>
      <c r="D50" s="15">
        <v>0</v>
      </c>
      <c r="E50" s="16">
        <v>0</v>
      </c>
      <c r="F50" s="15">
        <v>0</v>
      </c>
      <c r="G50" s="15">
        <v>0</v>
      </c>
      <c r="H50" s="16">
        <f t="shared" ref="H50:H57" si="8">E50-F50</f>
        <v>0</v>
      </c>
    </row>
    <row r="51" spans="1:8" ht="24" x14ac:dyDescent="0.2">
      <c r="A51" s="8">
        <v>53</v>
      </c>
      <c r="B51" s="2" t="s">
        <v>51</v>
      </c>
      <c r="C51" s="15">
        <v>0</v>
      </c>
      <c r="D51" s="15">
        <v>0</v>
      </c>
      <c r="E51" s="16">
        <v>0</v>
      </c>
      <c r="F51" s="15">
        <v>0</v>
      </c>
      <c r="G51" s="15">
        <v>0</v>
      </c>
      <c r="H51" s="16">
        <f t="shared" si="8"/>
        <v>0</v>
      </c>
    </row>
    <row r="52" spans="1:8" x14ac:dyDescent="0.2">
      <c r="A52" s="8">
        <v>54</v>
      </c>
      <c r="B52" s="2" t="s">
        <v>52</v>
      </c>
      <c r="C52" s="15">
        <v>0</v>
      </c>
      <c r="D52" s="15">
        <v>65500</v>
      </c>
      <c r="E52" s="16">
        <v>65500</v>
      </c>
      <c r="F52" s="15">
        <v>65500</v>
      </c>
      <c r="G52" s="15">
        <v>65500</v>
      </c>
      <c r="H52" s="16">
        <f t="shared" si="8"/>
        <v>0</v>
      </c>
    </row>
    <row r="53" spans="1:8" x14ac:dyDescent="0.2">
      <c r="A53" s="8">
        <v>55</v>
      </c>
      <c r="B53" s="2" t="s">
        <v>53</v>
      </c>
      <c r="C53" s="15">
        <v>0</v>
      </c>
      <c r="D53" s="15">
        <v>0</v>
      </c>
      <c r="E53" s="16">
        <v>0</v>
      </c>
      <c r="F53" s="15">
        <v>0</v>
      </c>
      <c r="G53" s="15">
        <v>0</v>
      </c>
      <c r="H53" s="16">
        <f t="shared" si="8"/>
        <v>0</v>
      </c>
    </row>
    <row r="54" spans="1:8" x14ac:dyDescent="0.2">
      <c r="A54" s="8">
        <v>56</v>
      </c>
      <c r="B54" s="2" t="s">
        <v>54</v>
      </c>
      <c r="C54" s="15">
        <v>1526735.6</v>
      </c>
      <c r="D54" s="15">
        <v>-769488.56</v>
      </c>
      <c r="E54" s="16">
        <v>757247.04</v>
      </c>
      <c r="F54" s="15">
        <v>757247.04</v>
      </c>
      <c r="G54" s="15">
        <v>757247.04</v>
      </c>
      <c r="H54" s="16">
        <f t="shared" si="8"/>
        <v>0</v>
      </c>
    </row>
    <row r="55" spans="1:8" x14ac:dyDescent="0.2">
      <c r="A55" s="8">
        <v>57</v>
      </c>
      <c r="B55" s="2" t="s">
        <v>55</v>
      </c>
      <c r="C55" s="15">
        <v>0</v>
      </c>
      <c r="D55" s="15">
        <v>0</v>
      </c>
      <c r="E55" s="16">
        <v>0</v>
      </c>
      <c r="F55" s="15">
        <v>0</v>
      </c>
      <c r="G55" s="15">
        <v>0</v>
      </c>
      <c r="H55" s="16">
        <f t="shared" si="8"/>
        <v>0</v>
      </c>
    </row>
    <row r="56" spans="1:8" x14ac:dyDescent="0.2">
      <c r="A56" s="8">
        <v>58</v>
      </c>
      <c r="B56" s="2" t="s">
        <v>56</v>
      </c>
      <c r="C56" s="15">
        <v>0</v>
      </c>
      <c r="D56" s="15">
        <v>0</v>
      </c>
      <c r="E56" s="16">
        <v>0</v>
      </c>
      <c r="F56" s="15">
        <v>0</v>
      </c>
      <c r="G56" s="15">
        <v>0</v>
      </c>
      <c r="H56" s="16">
        <f t="shared" si="8"/>
        <v>0</v>
      </c>
    </row>
    <row r="57" spans="1:8" x14ac:dyDescent="0.2">
      <c r="A57" s="8">
        <v>59</v>
      </c>
      <c r="B57" s="2" t="s">
        <v>57</v>
      </c>
      <c r="C57" s="15">
        <v>0</v>
      </c>
      <c r="D57" s="15">
        <v>0</v>
      </c>
      <c r="E57" s="16">
        <v>0</v>
      </c>
      <c r="F57" s="15">
        <v>0</v>
      </c>
      <c r="G57" s="15">
        <v>0</v>
      </c>
      <c r="H57" s="16">
        <f t="shared" si="8"/>
        <v>0</v>
      </c>
    </row>
    <row r="58" spans="1:8" ht="21" customHeight="1" x14ac:dyDescent="0.2">
      <c r="B58" s="1" t="s">
        <v>58</v>
      </c>
      <c r="C58" s="13">
        <f>SUM(C59:C61)</f>
        <v>0</v>
      </c>
      <c r="D58" s="13">
        <f>SUM(D59:D61)</f>
        <v>5376681.9800000004</v>
      </c>
      <c r="E58" s="14">
        <f>C58+D58</f>
        <v>5376681.9800000004</v>
      </c>
      <c r="F58" s="14">
        <f>SUM(F59:F61)</f>
        <v>5376681.9800000004</v>
      </c>
      <c r="G58" s="14">
        <f>SUM(G59:G61)</f>
        <v>5376681.9800000004</v>
      </c>
      <c r="H58" s="14">
        <f>SUM(H59:H61)</f>
        <v>0</v>
      </c>
    </row>
    <row r="59" spans="1:8" x14ac:dyDescent="0.2">
      <c r="A59" s="8">
        <v>61</v>
      </c>
      <c r="B59" s="2" t="s">
        <v>59</v>
      </c>
      <c r="C59" s="15">
        <v>0</v>
      </c>
      <c r="D59" s="15">
        <v>3563982.29</v>
      </c>
      <c r="E59" s="16">
        <v>3563982.29</v>
      </c>
      <c r="F59" s="15">
        <v>3563982.29</v>
      </c>
      <c r="G59" s="15">
        <v>3563982.29</v>
      </c>
      <c r="H59" s="16">
        <f>E59-F59</f>
        <v>0</v>
      </c>
    </row>
    <row r="60" spans="1:8" x14ac:dyDescent="0.2">
      <c r="A60" s="8">
        <v>62</v>
      </c>
      <c r="B60" s="2" t="s">
        <v>60</v>
      </c>
      <c r="C60" s="15">
        <v>0</v>
      </c>
      <c r="D60" s="15">
        <v>1812699.69</v>
      </c>
      <c r="E60" s="16">
        <v>1812699.69</v>
      </c>
      <c r="F60" s="15">
        <v>1812699.69</v>
      </c>
      <c r="G60" s="15">
        <v>1812699.69</v>
      </c>
      <c r="H60" s="16">
        <f>E60-F60</f>
        <v>0</v>
      </c>
    </row>
    <row r="61" spans="1:8" ht="15" customHeight="1" x14ac:dyDescent="0.2">
      <c r="A61" s="8">
        <v>63</v>
      </c>
      <c r="B61" s="2" t="s">
        <v>61</v>
      </c>
      <c r="C61" s="15">
        <v>0</v>
      </c>
      <c r="D61" s="15">
        <v>0</v>
      </c>
      <c r="E61" s="16">
        <v>0</v>
      </c>
      <c r="F61" s="15">
        <v>0</v>
      </c>
      <c r="G61" s="15">
        <v>0</v>
      </c>
      <c r="H61" s="16">
        <f>E61-F61</f>
        <v>0</v>
      </c>
    </row>
    <row r="62" spans="1:8" ht="21" customHeight="1" x14ac:dyDescent="0.2">
      <c r="B62" s="1" t="s">
        <v>62</v>
      </c>
      <c r="C62" s="13">
        <f t="shared" ref="C62:H62" si="9">SUM(C63:C69)</f>
        <v>0</v>
      </c>
      <c r="D62" s="13">
        <f t="shared" si="9"/>
        <v>0</v>
      </c>
      <c r="E62" s="14">
        <f t="shared" si="9"/>
        <v>0</v>
      </c>
      <c r="F62" s="14">
        <f t="shared" si="9"/>
        <v>0</v>
      </c>
      <c r="G62" s="14">
        <f t="shared" si="9"/>
        <v>0</v>
      </c>
      <c r="H62" s="14">
        <f t="shared" si="9"/>
        <v>0</v>
      </c>
    </row>
    <row r="63" spans="1:8" ht="24" x14ac:dyDescent="0.2">
      <c r="A63" s="8">
        <v>71</v>
      </c>
      <c r="B63" s="2" t="s">
        <v>82</v>
      </c>
      <c r="C63" s="15">
        <v>0</v>
      </c>
      <c r="D63" s="15">
        <v>0</v>
      </c>
      <c r="E63" s="16">
        <v>0</v>
      </c>
      <c r="F63" s="15">
        <v>0</v>
      </c>
      <c r="G63" s="15">
        <v>0</v>
      </c>
      <c r="H63" s="16">
        <f>E63-F63</f>
        <v>0</v>
      </c>
    </row>
    <row r="64" spans="1:8" x14ac:dyDescent="0.2">
      <c r="A64" s="8">
        <v>72</v>
      </c>
      <c r="B64" s="2" t="s">
        <v>63</v>
      </c>
      <c r="C64" s="15">
        <v>0</v>
      </c>
      <c r="D64" s="15">
        <v>0</v>
      </c>
      <c r="E64" s="16">
        <v>0</v>
      </c>
      <c r="F64" s="15">
        <v>0</v>
      </c>
      <c r="G64" s="15">
        <v>0</v>
      </c>
      <c r="H64" s="16">
        <f t="shared" ref="H64:H69" si="10">E64-F64</f>
        <v>0</v>
      </c>
    </row>
    <row r="65" spans="1:8" x14ac:dyDescent="0.2">
      <c r="A65" s="8">
        <v>73</v>
      </c>
      <c r="B65" s="2" t="s">
        <v>64</v>
      </c>
      <c r="C65" s="15">
        <v>0</v>
      </c>
      <c r="D65" s="15">
        <v>0</v>
      </c>
      <c r="E65" s="16">
        <v>0</v>
      </c>
      <c r="F65" s="15">
        <v>0</v>
      </c>
      <c r="G65" s="15">
        <v>0</v>
      </c>
      <c r="H65" s="16">
        <f t="shared" si="10"/>
        <v>0</v>
      </c>
    </row>
    <row r="66" spans="1:8" x14ac:dyDescent="0.2">
      <c r="A66" s="8">
        <v>74</v>
      </c>
      <c r="B66" s="2" t="s">
        <v>65</v>
      </c>
      <c r="C66" s="15">
        <v>0</v>
      </c>
      <c r="D66" s="15">
        <v>0</v>
      </c>
      <c r="E66" s="16">
        <v>0</v>
      </c>
      <c r="F66" s="15">
        <v>0</v>
      </c>
      <c r="G66" s="15">
        <v>0</v>
      </c>
      <c r="H66" s="16">
        <f t="shared" si="10"/>
        <v>0</v>
      </c>
    </row>
    <row r="67" spans="1:8" ht="24" x14ac:dyDescent="0.2">
      <c r="A67" s="8">
        <v>75</v>
      </c>
      <c r="B67" s="2" t="s">
        <v>66</v>
      </c>
      <c r="C67" s="15">
        <v>0</v>
      </c>
      <c r="D67" s="15">
        <v>0</v>
      </c>
      <c r="E67" s="16">
        <v>0</v>
      </c>
      <c r="F67" s="15">
        <v>0</v>
      </c>
      <c r="G67" s="15">
        <v>0</v>
      </c>
      <c r="H67" s="16">
        <f t="shared" si="10"/>
        <v>0</v>
      </c>
    </row>
    <row r="68" spans="1:8" x14ac:dyDescent="0.2">
      <c r="A68" s="8">
        <v>76</v>
      </c>
      <c r="B68" s="2" t="s">
        <v>67</v>
      </c>
      <c r="C68" s="15">
        <v>0</v>
      </c>
      <c r="D68" s="15">
        <v>0</v>
      </c>
      <c r="E68" s="16">
        <v>0</v>
      </c>
      <c r="F68" s="15">
        <v>0</v>
      </c>
      <c r="G68" s="15">
        <v>0</v>
      </c>
      <c r="H68" s="16">
        <f t="shared" si="10"/>
        <v>0</v>
      </c>
    </row>
    <row r="69" spans="1:8" ht="24" x14ac:dyDescent="0.2">
      <c r="A69" s="8">
        <v>79</v>
      </c>
      <c r="B69" s="2" t="s">
        <v>68</v>
      </c>
      <c r="C69" s="15">
        <v>0</v>
      </c>
      <c r="D69" s="15">
        <v>0</v>
      </c>
      <c r="E69" s="16">
        <v>0</v>
      </c>
      <c r="F69" s="15">
        <v>0</v>
      </c>
      <c r="G69" s="15">
        <v>0</v>
      </c>
      <c r="H69" s="16">
        <f t="shared" si="10"/>
        <v>0</v>
      </c>
    </row>
    <row r="70" spans="1:8" ht="21" customHeight="1" x14ac:dyDescent="0.2">
      <c r="B70" s="1" t="s">
        <v>2</v>
      </c>
      <c r="C70" s="13">
        <f t="shared" ref="C70:H70" si="11">SUM(C71:C73)</f>
        <v>0</v>
      </c>
      <c r="D70" s="13">
        <f t="shared" si="11"/>
        <v>0</v>
      </c>
      <c r="E70" s="14">
        <f t="shared" si="11"/>
        <v>0</v>
      </c>
      <c r="F70" s="14">
        <f t="shared" si="11"/>
        <v>0</v>
      </c>
      <c r="G70" s="14">
        <f t="shared" si="11"/>
        <v>0</v>
      </c>
      <c r="H70" s="14">
        <f t="shared" si="11"/>
        <v>0</v>
      </c>
    </row>
    <row r="71" spans="1:8" x14ac:dyDescent="0.2">
      <c r="A71" s="8">
        <v>81</v>
      </c>
      <c r="B71" s="2" t="s">
        <v>69</v>
      </c>
      <c r="C71" s="15">
        <v>0</v>
      </c>
      <c r="D71" s="15">
        <v>0</v>
      </c>
      <c r="E71" s="16">
        <v>0</v>
      </c>
      <c r="F71" s="15">
        <v>0</v>
      </c>
      <c r="G71" s="15">
        <v>0</v>
      </c>
      <c r="H71" s="16">
        <f>E71-F71</f>
        <v>0</v>
      </c>
    </row>
    <row r="72" spans="1:8" x14ac:dyDescent="0.2">
      <c r="A72" s="8">
        <v>83</v>
      </c>
      <c r="B72" s="2" t="s">
        <v>70</v>
      </c>
      <c r="C72" s="15">
        <v>0</v>
      </c>
      <c r="D72" s="15">
        <v>0</v>
      </c>
      <c r="E72" s="16">
        <v>0</v>
      </c>
      <c r="F72" s="15">
        <v>0</v>
      </c>
      <c r="G72" s="15">
        <v>0</v>
      </c>
      <c r="H72" s="16">
        <f>E72-F72</f>
        <v>0</v>
      </c>
    </row>
    <row r="73" spans="1:8" x14ac:dyDescent="0.2">
      <c r="A73" s="8">
        <v>85</v>
      </c>
      <c r="B73" s="2" t="s">
        <v>71</v>
      </c>
      <c r="C73" s="15">
        <v>0</v>
      </c>
      <c r="D73" s="15">
        <v>0</v>
      </c>
      <c r="E73" s="16">
        <v>0</v>
      </c>
      <c r="F73" s="15">
        <v>0</v>
      </c>
      <c r="G73" s="15">
        <v>0</v>
      </c>
      <c r="H73" s="16">
        <f>E73-F73</f>
        <v>0</v>
      </c>
    </row>
    <row r="74" spans="1:8" ht="21" customHeight="1" x14ac:dyDescent="0.2">
      <c r="B74" s="1" t="s">
        <v>72</v>
      </c>
      <c r="C74" s="13">
        <f t="shared" ref="C74:H74" si="12">SUM(C75:C81)</f>
        <v>200000</v>
      </c>
      <c r="D74" s="13">
        <f t="shared" si="12"/>
        <v>0</v>
      </c>
      <c r="E74" s="14">
        <f t="shared" si="12"/>
        <v>200000</v>
      </c>
      <c r="F74" s="14">
        <f t="shared" si="12"/>
        <v>0</v>
      </c>
      <c r="G74" s="14">
        <f t="shared" si="12"/>
        <v>0</v>
      </c>
      <c r="H74" s="14">
        <f t="shared" si="12"/>
        <v>200000</v>
      </c>
    </row>
    <row r="75" spans="1:8" x14ac:dyDescent="0.2">
      <c r="A75" s="8">
        <v>91</v>
      </c>
      <c r="B75" s="2" t="s">
        <v>73</v>
      </c>
      <c r="C75" s="15">
        <v>0</v>
      </c>
      <c r="D75" s="15">
        <v>0</v>
      </c>
      <c r="E75" s="16">
        <v>0</v>
      </c>
      <c r="F75" s="15">
        <v>0</v>
      </c>
      <c r="G75" s="15">
        <v>0</v>
      </c>
      <c r="H75" s="16">
        <f>E75-F75</f>
        <v>0</v>
      </c>
    </row>
    <row r="76" spans="1:8" x14ac:dyDescent="0.2">
      <c r="A76" s="8">
        <v>92</v>
      </c>
      <c r="B76" s="2" t="s">
        <v>74</v>
      </c>
      <c r="C76" s="15">
        <v>0</v>
      </c>
      <c r="D76" s="15">
        <v>0</v>
      </c>
      <c r="E76" s="16">
        <v>0</v>
      </c>
      <c r="F76" s="15">
        <v>0</v>
      </c>
      <c r="G76" s="15">
        <v>0</v>
      </c>
      <c r="H76" s="16">
        <f t="shared" ref="H76:H81" si="13">E76-F76</f>
        <v>0</v>
      </c>
    </row>
    <row r="77" spans="1:8" x14ac:dyDescent="0.2">
      <c r="A77" s="8">
        <v>93</v>
      </c>
      <c r="B77" s="2" t="s">
        <v>75</v>
      </c>
      <c r="C77" s="15">
        <v>0</v>
      </c>
      <c r="D77" s="15">
        <v>0</v>
      </c>
      <c r="E77" s="16">
        <v>0</v>
      </c>
      <c r="F77" s="15">
        <v>0</v>
      </c>
      <c r="G77" s="15">
        <v>0</v>
      </c>
      <c r="H77" s="16">
        <f t="shared" si="13"/>
        <v>0</v>
      </c>
    </row>
    <row r="78" spans="1:8" x14ac:dyDescent="0.2">
      <c r="A78" s="8">
        <v>94</v>
      </c>
      <c r="B78" s="2" t="s">
        <v>76</v>
      </c>
      <c r="C78" s="15">
        <v>0</v>
      </c>
      <c r="D78" s="15">
        <v>0</v>
      </c>
      <c r="E78" s="16">
        <v>0</v>
      </c>
      <c r="F78" s="15">
        <v>0</v>
      </c>
      <c r="G78" s="15">
        <v>0</v>
      </c>
      <c r="H78" s="16">
        <f t="shared" si="13"/>
        <v>0</v>
      </c>
    </row>
    <row r="79" spans="1:8" x14ac:dyDescent="0.2">
      <c r="A79" s="8">
        <v>95</v>
      </c>
      <c r="B79" s="2" t="s">
        <v>77</v>
      </c>
      <c r="C79" s="15">
        <v>0</v>
      </c>
      <c r="D79" s="15">
        <v>0</v>
      </c>
      <c r="E79" s="16">
        <v>0</v>
      </c>
      <c r="F79" s="15">
        <v>0</v>
      </c>
      <c r="G79" s="15">
        <v>0</v>
      </c>
      <c r="H79" s="16">
        <f t="shared" si="13"/>
        <v>0</v>
      </c>
    </row>
    <row r="80" spans="1:8" x14ac:dyDescent="0.2">
      <c r="A80" s="8">
        <v>96</v>
      </c>
      <c r="B80" s="2" t="s">
        <v>78</v>
      </c>
      <c r="C80" s="15">
        <v>0</v>
      </c>
      <c r="D80" s="15">
        <v>0</v>
      </c>
      <c r="E80" s="16">
        <v>0</v>
      </c>
      <c r="F80" s="15">
        <v>0</v>
      </c>
      <c r="G80" s="15">
        <v>0</v>
      </c>
      <c r="H80" s="16">
        <f t="shared" si="13"/>
        <v>0</v>
      </c>
    </row>
    <row r="81" spans="1:8" ht="24" x14ac:dyDescent="0.2">
      <c r="A81" s="8">
        <v>99</v>
      </c>
      <c r="B81" s="2" t="s">
        <v>79</v>
      </c>
      <c r="C81" s="15">
        <v>200000</v>
      </c>
      <c r="D81" s="15">
        <v>0</v>
      </c>
      <c r="E81" s="16">
        <v>200000</v>
      </c>
      <c r="F81" s="15">
        <v>0</v>
      </c>
      <c r="G81" s="15">
        <v>0</v>
      </c>
      <c r="H81" s="16">
        <f t="shared" si="13"/>
        <v>200000</v>
      </c>
    </row>
    <row r="82" spans="1:8" ht="24.75" customHeight="1" x14ac:dyDescent="0.2">
      <c r="B82" s="3" t="s">
        <v>11</v>
      </c>
      <c r="C82" s="17">
        <f t="shared" ref="C82:H82" si="14">+C10+C18+C28+C38+C48+C58+C62+C70+C74</f>
        <v>68912691.389999986</v>
      </c>
      <c r="D82" s="17">
        <f t="shared" si="14"/>
        <v>7973047.9200000018</v>
      </c>
      <c r="E82" s="17">
        <f t="shared" si="14"/>
        <v>76885739.309999987</v>
      </c>
      <c r="F82" s="17">
        <f t="shared" si="14"/>
        <v>73695127.090000004</v>
      </c>
      <c r="G82" s="17">
        <f t="shared" si="14"/>
        <v>73240066.590000004</v>
      </c>
      <c r="H82" s="17">
        <f t="shared" si="14"/>
        <v>3190612.2200000011</v>
      </c>
    </row>
    <row r="83" spans="1:8" ht="15" customHeight="1" x14ac:dyDescent="0.2">
      <c r="B83" s="4"/>
      <c r="C83" s="7"/>
      <c r="D83" s="7"/>
      <c r="E83" s="7"/>
      <c r="F83" s="7"/>
      <c r="G83" s="7"/>
      <c r="H83" s="7"/>
    </row>
    <row r="84" spans="1:8" ht="15" customHeight="1" x14ac:dyDescent="0.2">
      <c r="B84" s="4"/>
      <c r="C84" s="7"/>
      <c r="D84" s="7"/>
      <c r="E84" s="7"/>
      <c r="F84" s="7"/>
      <c r="G84" s="7"/>
      <c r="H84" s="7"/>
    </row>
    <row r="85" spans="1:8" ht="15" customHeight="1" x14ac:dyDescent="0.2">
      <c r="B85" s="4"/>
      <c r="C85" s="7"/>
      <c r="D85" s="7"/>
      <c r="E85" s="7"/>
      <c r="F85" s="7"/>
      <c r="G85" s="7"/>
      <c r="H85" s="7"/>
    </row>
    <row r="86" spans="1:8" ht="15" customHeight="1" x14ac:dyDescent="0.2">
      <c r="B86" s="4"/>
      <c r="C86" s="7"/>
      <c r="D86" s="7"/>
      <c r="E86" s="7"/>
      <c r="F86" s="7"/>
      <c r="G86" s="7"/>
      <c r="H86" s="7"/>
    </row>
    <row r="87" spans="1:8" ht="15" customHeight="1" x14ac:dyDescent="0.2">
      <c r="B87" s="4"/>
      <c r="C87" s="7"/>
      <c r="D87" s="7"/>
      <c r="E87" s="7"/>
      <c r="F87" s="7"/>
      <c r="G87" s="7"/>
      <c r="H87" s="7"/>
    </row>
    <row r="88" spans="1:8" ht="15" customHeight="1" x14ac:dyDescent="0.2">
      <c r="B88" s="4"/>
      <c r="C88" s="7"/>
      <c r="D88" s="7"/>
      <c r="E88" s="7"/>
      <c r="F88" s="7"/>
      <c r="G88" s="7"/>
      <c r="H88" s="7"/>
    </row>
    <row r="89" spans="1:8" ht="15" customHeight="1" x14ac:dyDescent="0.2">
      <c r="B89" s="4"/>
      <c r="C89" s="7"/>
      <c r="D89" s="7"/>
      <c r="E89" s="7"/>
      <c r="F89" s="7"/>
      <c r="G89" s="7"/>
      <c r="H89" s="7"/>
    </row>
    <row r="90" spans="1:8" ht="15" customHeight="1" x14ac:dyDescent="0.2">
      <c r="B90" s="4"/>
      <c r="C90" s="7"/>
      <c r="D90" s="7"/>
      <c r="E90" s="7"/>
      <c r="F90" s="7"/>
      <c r="G90" s="7"/>
      <c r="H90" s="7"/>
    </row>
    <row r="91" spans="1:8" ht="15" customHeight="1" x14ac:dyDescent="0.2">
      <c r="B91" s="4"/>
      <c r="C91" s="7"/>
      <c r="D91" s="7"/>
      <c r="E91" s="7"/>
      <c r="F91" s="7"/>
      <c r="G91" s="7"/>
      <c r="H91" s="7"/>
    </row>
    <row r="92" spans="1:8" ht="15" customHeight="1" x14ac:dyDescent="0.2">
      <c r="B92" s="4"/>
      <c r="C92" s="7"/>
      <c r="D92" s="7"/>
      <c r="E92" s="7"/>
      <c r="F92" s="7"/>
      <c r="G92" s="7"/>
      <c r="H92" s="7"/>
    </row>
    <row r="93" spans="1:8" ht="15" customHeight="1" x14ac:dyDescent="0.2">
      <c r="B93" s="4"/>
      <c r="C93" s="7"/>
      <c r="D93" s="7"/>
      <c r="E93" s="7"/>
      <c r="F93" s="7"/>
      <c r="G93" s="7"/>
      <c r="H93" s="7"/>
    </row>
    <row r="94" spans="1:8" ht="15" customHeight="1" x14ac:dyDescent="0.2">
      <c r="B94" s="4"/>
      <c r="C94" s="7"/>
      <c r="D94" s="7"/>
      <c r="E94" s="7"/>
      <c r="F94" s="7"/>
      <c r="G94" s="7"/>
      <c r="H94" s="7"/>
    </row>
    <row r="95" spans="1:8" ht="15" customHeight="1" x14ac:dyDescent="0.2">
      <c r="B95" s="4"/>
      <c r="C95" s="7"/>
      <c r="D95" s="7"/>
      <c r="E95" s="7"/>
      <c r="F95" s="7"/>
      <c r="G95" s="7"/>
      <c r="H95" s="7"/>
    </row>
    <row r="96" spans="1:8" ht="15" customHeight="1" x14ac:dyDescent="0.2">
      <c r="B96" s="10"/>
      <c r="C96" s="10"/>
      <c r="D96" s="10"/>
      <c r="E96" s="5"/>
      <c r="F96" s="12"/>
      <c r="G96" s="12"/>
      <c r="H96" s="12"/>
    </row>
    <row r="97" spans="2:8" ht="15" customHeight="1" x14ac:dyDescent="0.2">
      <c r="B97" s="11"/>
      <c r="C97" s="11"/>
      <c r="D97" s="11"/>
      <c r="E97" s="5"/>
      <c r="F97" s="11"/>
      <c r="G97" s="11"/>
      <c r="H97" s="11"/>
    </row>
    <row r="98" spans="2:8" ht="2.25" customHeight="1" x14ac:dyDescent="0.2">
      <c r="B98" s="35"/>
      <c r="C98" s="35"/>
      <c r="D98" s="35"/>
      <c r="F98" s="35"/>
      <c r="G98" s="35"/>
      <c r="H98" s="35"/>
    </row>
    <row r="99" spans="2:8" ht="15" hidden="1" customHeight="1" x14ac:dyDescent="0.2">
      <c r="B99" s="35"/>
      <c r="C99" s="35"/>
      <c r="D99" s="35"/>
      <c r="F99" s="35"/>
      <c r="G99" s="35"/>
      <c r="H99" s="35"/>
    </row>
    <row r="100" spans="2:8" ht="24" hidden="1" customHeight="1" x14ac:dyDescent="0.2">
      <c r="B100" s="35"/>
      <c r="C100" s="35"/>
      <c r="D100" s="35"/>
      <c r="F100" s="35"/>
      <c r="G100" s="35"/>
      <c r="H100" s="35"/>
    </row>
    <row r="101" spans="2:8" ht="24" hidden="1" customHeight="1" x14ac:dyDescent="0.2">
      <c r="B101" s="44"/>
      <c r="C101" s="44"/>
      <c r="D101" s="44"/>
      <c r="E101" s="5"/>
      <c r="F101" s="45"/>
      <c r="G101" s="45"/>
      <c r="H101" s="45"/>
    </row>
    <row r="102" spans="2:8" ht="15" hidden="1" customHeight="1" x14ac:dyDescent="0.2">
      <c r="B102" s="36"/>
      <c r="C102" s="36"/>
      <c r="D102" s="36"/>
      <c r="E102" s="5"/>
      <c r="F102" s="36"/>
      <c r="G102" s="36"/>
      <c r="H102" s="36"/>
    </row>
    <row r="103" spans="2:8" ht="24" hidden="1" customHeight="1" x14ac:dyDescent="0.2">
      <c r="B103" s="35"/>
      <c r="C103" s="35"/>
      <c r="D103" s="35"/>
      <c r="F103" s="35"/>
      <c r="G103" s="35"/>
      <c r="H103" s="35"/>
    </row>
    <row r="104" spans="2:8" x14ac:dyDescent="0.2"/>
  </sheetData>
  <mergeCells count="20">
    <mergeCell ref="B103:D103"/>
    <mergeCell ref="F102:H102"/>
    <mergeCell ref="F103:H103"/>
    <mergeCell ref="B7:B9"/>
    <mergeCell ref="C7:G7"/>
    <mergeCell ref="H7:H8"/>
    <mergeCell ref="B98:D98"/>
    <mergeCell ref="F98:H98"/>
    <mergeCell ref="B99:D99"/>
    <mergeCell ref="B100:D100"/>
    <mergeCell ref="B102:D102"/>
    <mergeCell ref="F99:H99"/>
    <mergeCell ref="F100:H100"/>
    <mergeCell ref="B101:D101"/>
    <mergeCell ref="F101:H101"/>
    <mergeCell ref="B2:H2"/>
    <mergeCell ref="B4:H4"/>
    <mergeCell ref="B5:H5"/>
    <mergeCell ref="B6:H6"/>
    <mergeCell ref="B3:H3"/>
  </mergeCells>
  <printOptions horizontalCentered="1" verticalCentered="1"/>
  <pageMargins left="0.62992125984251968" right="0.62992125984251968" top="0.35433070866141736" bottom="0.35433070866141736" header="0.31496062992125984" footer="0.31496062992125984"/>
  <pageSetup scale="63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65536"/>
    </sheetView>
  </sheetViews>
  <sheetFormatPr baseColWidth="10" defaultRowHeight="15" x14ac:dyDescent="0.25"/>
  <cols>
    <col min="1" max="1" width="5.42578125" style="9" bestFit="1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INOCENCIO</cp:lastModifiedBy>
  <cp:lastPrinted>2024-03-12T19:10:00Z</cp:lastPrinted>
  <dcterms:created xsi:type="dcterms:W3CDTF">2014-09-04T16:46:21Z</dcterms:created>
  <dcterms:modified xsi:type="dcterms:W3CDTF">2024-03-23T18:36:25Z</dcterms:modified>
</cp:coreProperties>
</file>