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19\4.3 INFORMACION PRESUPUESTARIA\EGRESOS\"/>
    </mc:Choice>
  </mc:AlternateContent>
  <bookViews>
    <workbookView xWindow="-120" yWindow="-120" windowWidth="29040" windowHeight="15840"/>
  </bookViews>
  <sheets>
    <sheet name="IP-4" sheetId="3" r:id="rId1"/>
  </sheets>
  <definedNames>
    <definedName name="_xlnm.Print_Titles" localSheetId="0">'IP-4'!$4:$10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3" l="1"/>
  <c r="H71" i="3"/>
  <c r="H63" i="3"/>
  <c r="H59" i="3"/>
  <c r="H49" i="3"/>
  <c r="H39" i="3"/>
  <c r="G75" i="3"/>
  <c r="G71" i="3"/>
  <c r="G63" i="3"/>
  <c r="G59" i="3"/>
  <c r="G49" i="3"/>
  <c r="G39" i="3"/>
  <c r="F82" i="3"/>
  <c r="I82" i="3" s="1"/>
  <c r="F81" i="3"/>
  <c r="I81" i="3" s="1"/>
  <c r="F80" i="3"/>
  <c r="I80" i="3" s="1"/>
  <c r="F79" i="3"/>
  <c r="I79" i="3" s="1"/>
  <c r="F78" i="3"/>
  <c r="I78" i="3" s="1"/>
  <c r="F77" i="3"/>
  <c r="I77" i="3" s="1"/>
  <c r="F76" i="3"/>
  <c r="I76" i="3" s="1"/>
  <c r="F74" i="3"/>
  <c r="I74" i="3" s="1"/>
  <c r="F73" i="3"/>
  <c r="I73" i="3" s="1"/>
  <c r="F72" i="3"/>
  <c r="I72" i="3" s="1"/>
  <c r="F70" i="3"/>
  <c r="I70" i="3" s="1"/>
  <c r="F69" i="3"/>
  <c r="I69" i="3" s="1"/>
  <c r="F68" i="3"/>
  <c r="I68" i="3" s="1"/>
  <c r="F67" i="3"/>
  <c r="I67" i="3" s="1"/>
  <c r="F66" i="3"/>
  <c r="I66" i="3" s="1"/>
  <c r="F65" i="3"/>
  <c r="I65" i="3" s="1"/>
  <c r="F64" i="3"/>
  <c r="I64" i="3" s="1"/>
  <c r="F62" i="3"/>
  <c r="I62" i="3" s="1"/>
  <c r="F61" i="3"/>
  <c r="I61" i="3" s="1"/>
  <c r="F60" i="3"/>
  <c r="I60" i="3" s="1"/>
  <c r="F58" i="3"/>
  <c r="I58" i="3" s="1"/>
  <c r="F57" i="3"/>
  <c r="I57" i="3" s="1"/>
  <c r="F56" i="3"/>
  <c r="I56" i="3" s="1"/>
  <c r="F55" i="3"/>
  <c r="I55" i="3" s="1"/>
  <c r="F54" i="3"/>
  <c r="I54" i="3" s="1"/>
  <c r="F53" i="3"/>
  <c r="I53" i="3" s="1"/>
  <c r="F52" i="3"/>
  <c r="I52" i="3" s="1"/>
  <c r="F51" i="3"/>
  <c r="I51" i="3" s="1"/>
  <c r="F50" i="3"/>
  <c r="I50" i="3" s="1"/>
  <c r="F48" i="3"/>
  <c r="I48" i="3" s="1"/>
  <c r="F47" i="3"/>
  <c r="I47" i="3" s="1"/>
  <c r="F46" i="3"/>
  <c r="I46" i="3" s="1"/>
  <c r="F45" i="3"/>
  <c r="I45" i="3" s="1"/>
  <c r="F44" i="3"/>
  <c r="I44" i="3" s="1"/>
  <c r="F43" i="3"/>
  <c r="I43" i="3" s="1"/>
  <c r="F42" i="3"/>
  <c r="I42" i="3" s="1"/>
  <c r="F41" i="3"/>
  <c r="I41" i="3" s="1"/>
  <c r="F40" i="3"/>
  <c r="I40" i="3" s="1"/>
  <c r="E75" i="3"/>
  <c r="E71" i="3"/>
  <c r="E63" i="3"/>
  <c r="E59" i="3"/>
  <c r="E49" i="3"/>
  <c r="E39" i="3"/>
  <c r="D75" i="3"/>
  <c r="D71" i="3"/>
  <c r="D63" i="3"/>
  <c r="D59" i="3"/>
  <c r="D49" i="3"/>
  <c r="D39" i="3"/>
  <c r="H29" i="3"/>
  <c r="G29" i="3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E29" i="3"/>
  <c r="D29" i="3"/>
  <c r="H19" i="3"/>
  <c r="G19" i="3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E19" i="3"/>
  <c r="D19" i="3"/>
  <c r="H11" i="3"/>
  <c r="G11" i="3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F12" i="3"/>
  <c r="E11" i="3"/>
  <c r="D11" i="3"/>
  <c r="D83" i="3" l="1"/>
  <c r="E83" i="3"/>
  <c r="I63" i="3"/>
  <c r="F11" i="3"/>
  <c r="H83" i="3"/>
  <c r="I19" i="3"/>
  <c r="I29" i="3"/>
  <c r="G83" i="3"/>
  <c r="I39" i="3"/>
  <c r="I49" i="3"/>
  <c r="I59" i="3"/>
  <c r="I75" i="3"/>
  <c r="I71" i="3"/>
  <c r="I12" i="3"/>
  <c r="I11" i="3" s="1"/>
  <c r="F19" i="3"/>
  <c r="F49" i="3"/>
  <c r="F59" i="3"/>
  <c r="F63" i="3"/>
  <c r="F71" i="3"/>
  <c r="F75" i="3"/>
  <c r="F29" i="3"/>
  <c r="F39" i="3"/>
  <c r="F83" i="3" l="1"/>
  <c r="I83" i="3"/>
</calcChain>
</file>

<file path=xl/sharedStrings.xml><?xml version="1.0" encoding="utf-8"?>
<sst xmlns="http://schemas.openxmlformats.org/spreadsheetml/2006/main" count="90" uniqueCount="90">
  <si>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</si>
  <si>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</si>
  <si>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</si>
  <si>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</si>
  <si>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</si>
  <si>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</si>
  <si>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</si>
  <si>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</si>
  <si>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</si>
  <si>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</si>
  <si>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</si>
  <si>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</si>
  <si>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</si>
  <si>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</si>
  <si>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</si>
  <si>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</si>
  <si>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</si>
  <si>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</si>
  <si>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</si>
  <si>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</si>
  <si>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</si>
  <si>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</si>
  <si>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</si>
  <si>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</si>
  <si>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</si>
  <si>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</si>
  <si>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</si>
  <si>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</si>
  <si>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</si>
  <si>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</si>
  <si>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</si>
  <si>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</si>
  <si>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</si>
  <si>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</si>
  <si>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</si>
  <si>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</si>
  <si>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</si>
  <si>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</si>
  <si>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</si>
  <si>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</si>
  <si>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</si>
  <si>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</si>
  <si>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</si>
  <si>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</si>
  <si>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</si>
  <si>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</si>
  <si>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</si>
  <si>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</si>
  <si>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</si>
  <si>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</si>
  <si>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</si>
  <si>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</si>
  <si>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</si>
  <si>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</si>
  <si>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</si>
  <si>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</si>
  <si>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</si>
  <si>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</si>
  <si>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</si>
  <si>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</si>
  <si>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</si>
  <si>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</si>
  <si>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</si>
  <si>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</si>
  <si>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</si>
  <si>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</si>
  <si>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</si>
  <si>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</si>
  <si>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</si>
  <si>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</si>
  <si>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</si>
  <si>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</si>
  <si>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</si>
  <si>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</si>
  <si>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</si>
  <si>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</si>
  <si>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</si>
  <si>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</si>
  <si>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</si>
  <si>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</si>
  <si>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</si>
  <si>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</si>
  <si>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</si>
  <si>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</si>
  <si>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</si>
  <si>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</t>
  </si>
  <si>
    <t>Formato IP-4</t>
  </si>
  <si>
    <t xml:space="preserve">COMISIÓN DE AGUA POTABLE Y ALCANTARILLADO DEL MUNICIPIO DE IGUALA </t>
  </si>
  <si>
    <t xml:space="preserve">Del 01 de Enero al 31 de Diciembre de 2019
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</si>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</sst>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7" fillId="0" borderId="6" xfId="2" applyFont="1" applyBorder="1" applyAlignment="1">
      <alignment horizontal="justify" vertical="center" wrapText="1"/>
    </xf>
    <xf numFmtId="0" fontId="7" fillId="0" borderId="7" xfId="2" applyFont="1" applyBorder="1" applyAlignment="1">
      <alignment horizontal="justify" vertical="center" wrapText="1"/>
    </xf>
    <xf numFmtId="0" fontId="3" fillId="0" borderId="2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3" fillId="0" borderId="12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vertical="center" wrapText="1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6" fillId="3" borderId="10" xfId="3" applyNumberFormat="1" applyFont="1" applyFill="1" applyBorder="1" applyAlignment="1">
      <alignment horizontal="right"/>
    </xf>
    <xf numFmtId="164" fontId="5" fillId="3" borderId="10" xfId="3" applyNumberFormat="1" applyFont="1" applyFill="1" applyBorder="1" applyAlignment="1" applyProtection="1">
      <alignment horizontal="right" wrapText="1"/>
      <protection locked="0"/>
    </xf>
    <xf numFmtId="164" fontId="5" fillId="3" borderId="10" xfId="3" applyNumberFormat="1" applyFont="1" applyFill="1" applyBorder="1" applyAlignment="1" applyProtection="1">
      <alignment horizontal="right"/>
      <protection locked="0"/>
    </xf>
    <xf numFmtId="164" fontId="5" fillId="3" borderId="10" xfId="3" applyNumberFormat="1" applyFont="1" applyFill="1" applyBorder="1" applyAlignment="1">
      <alignment horizontal="right"/>
    </xf>
    <xf numFmtId="164" fontId="5" fillId="3" borderId="9" xfId="3" applyNumberFormat="1" applyFont="1" applyFill="1" applyBorder="1" applyAlignment="1" applyProtection="1">
      <alignment horizontal="right"/>
      <protection locked="0"/>
    </xf>
    <xf numFmtId="164" fontId="5" fillId="3" borderId="9" xfId="3" applyNumberFormat="1" applyFont="1" applyFill="1" applyBorder="1" applyAlignment="1">
      <alignment horizontal="right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37" fontId="2" fillId="2" borderId="18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19" xfId="1" applyNumberFormat="1" applyFont="1" applyFill="1" applyBorder="1" applyAlignment="1" applyProtection="1">
      <alignment horizontal="center"/>
    </xf>
    <xf numFmtId="37" fontId="2" fillId="2" borderId="20" xfId="1" applyNumberFormat="1" applyFont="1" applyFill="1" applyBorder="1" applyAlignment="1" applyProtection="1">
      <alignment horizontal="center" wrapText="1"/>
    </xf>
    <xf numFmtId="37" fontId="2" fillId="2" borderId="21" xfId="1" applyNumberFormat="1" applyFont="1" applyFill="1" applyBorder="1" applyAlignment="1" applyProtection="1">
      <alignment horizontal="center"/>
    </xf>
    <xf numFmtId="37" fontId="2" fillId="2" borderId="22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1" xfId="1" applyNumberFormat="1" applyFont="1" applyFill="1" applyBorder="1" applyAlignment="1" applyProtection="1">
      <alignment horizontal="center" vertical="center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9" xfId="1" applyNumberFormat="1" applyFont="1" applyFill="1" applyBorder="1" applyAlignment="1" applyProtection="1">
      <alignment horizontal="center" vertical="center" wrapText="1"/>
    </xf>
    <xf numFmtId="37" fontId="2" fillId="2" borderId="8" xfId="1" applyNumberFormat="1" applyFont="1" applyFill="1" applyBorder="1" applyAlignment="1" applyProtection="1">
      <alignment horizontal="center" vertical="center" wrapText="1"/>
    </xf>
  </cellXfs>
  <cellStyles count="21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</xdr:row>
      <xdr:rowOff>121706</xdr:rowOff>
    </xdr:from>
    <xdr:to>
      <xdr:col>2</xdr:col>
      <xdr:colOff>1504950</xdr:colOff>
      <xdr:row>6</xdr:row>
      <xdr:rowOff>226481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" y="502706"/>
          <a:ext cx="13239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897465</xdr:colOff>
      <xdr:row>3</xdr:row>
      <xdr:rowOff>74080</xdr:rowOff>
    </xdr:from>
    <xdr:to>
      <xdr:col>8</xdr:col>
      <xdr:colOff>549273</xdr:colOff>
      <xdr:row>6</xdr:row>
      <xdr:rowOff>245531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/>
      </xdr:blipFill>
      <xdr:spPr bwMode="auto">
        <a:xfrm>
          <a:off x="7088715" y="455080"/>
          <a:ext cx="1472141" cy="7429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101601</xdr:colOff>
      <xdr:row>91</xdr:row>
      <xdr:rowOff>171450</xdr:rowOff>
    </xdr:from>
    <xdr:to>
      <xdr:col>9</xdr:col>
      <xdr:colOff>127000</xdr:colOff>
      <xdr:row>97</xdr:row>
      <xdr:rowOff>99483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292851" y="20756033"/>
          <a:ext cx="2755899" cy="107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BENJAMÍN DOMÍNGUEZ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189607</xdr:colOff>
      <xdr:row>91</xdr:row>
      <xdr:rowOff>160412</xdr:rowOff>
    </xdr:from>
    <xdr:to>
      <xdr:col>5</xdr:col>
      <xdr:colOff>358773</xdr:colOff>
      <xdr:row>97</xdr:row>
      <xdr:rowOff>142874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650357" y="20744995"/>
          <a:ext cx="1989499" cy="112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91</xdr:row>
      <xdr:rowOff>166158</xdr:rowOff>
    </xdr:from>
    <xdr:to>
      <xdr:col>2</xdr:col>
      <xdr:colOff>2476500</xdr:colOff>
      <xdr:row>97</xdr:row>
      <xdr:rowOff>96307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0" y="20951825"/>
          <a:ext cx="2846917" cy="1073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L.C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. MARIA NAHANNI MARTÍNEZ HERNÁNDEZ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9</xdr:col>
      <xdr:colOff>0</xdr:colOff>
      <xdr:row>7</xdr:row>
      <xdr:rowOff>38101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 flipV="1">
          <a:off x="171450" y="1181100"/>
          <a:ext cx="8867775" cy="1"/>
        </a:xfrm>
        <a:prstGeom prst="line">
          <a:avLst/>
        </a:prstGeom>
        <a:ln w="85725" cmpd="thinThick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59000">
                <a:srgbClr val="BB6976"/>
              </a:gs>
              <a:gs pos="23008">
                <a:schemeClr val="accent1">
                  <a:lumMod val="75000"/>
                </a:schemeClr>
              </a:gs>
              <a:gs pos="83000">
                <a:srgbClr val="C00000"/>
              </a:gs>
            </a:gsLst>
            <a:lin ang="5400000" scaled="1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104</xdr:row>
      <xdr:rowOff>161925</xdr:rowOff>
    </xdr:from>
    <xdr:to>
      <xdr:col>9</xdr:col>
      <xdr:colOff>27517</xdr:colOff>
      <xdr:row>108</xdr:row>
      <xdr:rowOff>28576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 rot="10800000">
          <a:off x="21167" y="23424092"/>
          <a:ext cx="8854017" cy="628651"/>
          <a:chOff x="0" y="-32058"/>
          <a:chExt cx="7315200" cy="1216152"/>
        </a:xfrm>
      </xdr:grpSpPr>
      <xdr:sp macro="" textlink="">
        <xdr:nvSpPr>
          <xdr:cNvPr id="14" name="Rectángulo 51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20000">
                <a:srgbClr val="BB6976"/>
              </a:gs>
              <a:gs pos="80000">
                <a:schemeClr val="accent1">
                  <a:lumMod val="75000"/>
                </a:schemeClr>
              </a:gs>
              <a:gs pos="0">
                <a:srgbClr val="C00000"/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  <xdr:oneCellAnchor>
    <xdr:from>
      <xdr:col>1</xdr:col>
      <xdr:colOff>10584</xdr:colOff>
      <xdr:row>84</xdr:row>
      <xdr:rowOff>149960</xdr:rowOff>
    </xdr:from>
    <xdr:ext cx="8720666" cy="239809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9917" y="19401043"/>
          <a:ext cx="872066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"Bajo protesta de decir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verdad, declaramos que los Estados Financieros y sus Notas son razonablemente correctosy responsabilidad del emisor."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"/>
  <sheetViews>
    <sheetView tabSelected="1" topLeftCell="A64" zoomScale="90" zoomScaleNormal="90" workbookViewId="0">
      <selection activeCell="D91" sqref="D91"/>
    </sheetView>
  </sheetViews>
  <sheetFormatPr baseColWidth="10" defaultRowHeight="15" x14ac:dyDescent="0.25"/>
  <cols>
    <col min="1" max="1" width="1.42578125" customWidth="1"/>
    <col min="2" max="2" width="4.140625" customWidth="1"/>
    <col min="3" max="3" width="45.28515625" customWidth="1"/>
    <col min="4" max="9" width="13.7109375" customWidth="1"/>
    <col min="10" max="10" width="1.5703125" customWidth="1"/>
  </cols>
  <sheetData>
    <row r="2" spans="2:9" ht="15.75" thickBot="1" x14ac:dyDescent="0.3">
      <c r="I2" s="10" t="s">
        <v>86</v>
      </c>
    </row>
    <row r="3" spans="2:9" x14ac:dyDescent="0.25">
      <c r="B3" s="25" t="s">
        <v>89</v>
      </c>
      <c r="C3" s="26"/>
      <c r="D3" s="26"/>
      <c r="E3" s="26"/>
      <c r="F3" s="26"/>
      <c r="G3" s="26"/>
      <c r="H3" s="26"/>
      <c r="I3" s="27"/>
    </row>
    <row r="4" spans="2:9" x14ac:dyDescent="0.25">
      <c r="B4" s="30" t="s">
        <v>87</v>
      </c>
      <c r="C4" s="31"/>
      <c r="D4" s="31"/>
      <c r="E4" s="31"/>
      <c r="F4" s="31"/>
      <c r="G4" s="31"/>
      <c r="H4" s="31"/>
      <c r="I4" s="32"/>
    </row>
    <row r="5" spans="2:9" x14ac:dyDescent="0.25">
      <c r="B5" s="30" t="s">
        <v>2</v>
      </c>
      <c r="C5" s="31"/>
      <c r="D5" s="31"/>
      <c r="E5" s="31"/>
      <c r="F5" s="31"/>
      <c r="G5" s="31"/>
      <c r="H5" s="31"/>
      <c r="I5" s="32"/>
    </row>
    <row r="6" spans="2:9" x14ac:dyDescent="0.25">
      <c r="B6" s="30" t="s">
        <v>3</v>
      </c>
      <c r="C6" s="31"/>
      <c r="D6" s="31"/>
      <c r="E6" s="31"/>
      <c r="F6" s="31"/>
      <c r="G6" s="31"/>
      <c r="H6" s="31"/>
      <c r="I6" s="32"/>
    </row>
    <row r="7" spans="2:9" ht="27" customHeight="1" thickBot="1" x14ac:dyDescent="0.3">
      <c r="B7" s="33" t="s">
        <v>88</v>
      </c>
      <c r="C7" s="34"/>
      <c r="D7" s="34"/>
      <c r="E7" s="34"/>
      <c r="F7" s="34"/>
      <c r="G7" s="34"/>
      <c r="H7" s="34"/>
      <c r="I7" s="35"/>
    </row>
    <row r="8" spans="2:9" ht="21.75" customHeight="1" x14ac:dyDescent="0.25">
      <c r="B8" s="36" t="s">
        <v>4</v>
      </c>
      <c r="C8" s="37"/>
      <c r="D8" s="41" t="s">
        <v>5</v>
      </c>
      <c r="E8" s="42"/>
      <c r="F8" s="42"/>
      <c r="G8" s="42"/>
      <c r="H8" s="43"/>
      <c r="I8" s="44" t="s">
        <v>6</v>
      </c>
    </row>
    <row r="9" spans="2:9" ht="24" x14ac:dyDescent="0.25">
      <c r="B9" s="38"/>
      <c r="C9" s="37"/>
      <c r="D9" s="13" t="s">
        <v>7</v>
      </c>
      <c r="E9" s="15" t="s">
        <v>8</v>
      </c>
      <c r="F9" s="13" t="s">
        <v>0</v>
      </c>
      <c r="G9" s="13" t="s">
        <v>1</v>
      </c>
      <c r="H9" s="13" t="s">
        <v>9</v>
      </c>
      <c r="I9" s="45"/>
    </row>
    <row r="10" spans="2:9" x14ac:dyDescent="0.25">
      <c r="B10" s="39"/>
      <c r="C10" s="40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</row>
    <row r="11" spans="2:9" ht="18" customHeight="1" x14ac:dyDescent="0.25">
      <c r="B11" s="28" t="s">
        <v>12</v>
      </c>
      <c r="C11" s="29"/>
      <c r="D11" s="19">
        <f t="shared" ref="D11:H11" si="0">SUM(D12:D18)</f>
        <v>34845779.399999999</v>
      </c>
      <c r="E11" s="19">
        <f t="shared" si="0"/>
        <v>-219063.58000000007</v>
      </c>
      <c r="F11" s="19">
        <f t="shared" si="0"/>
        <v>34626715.82</v>
      </c>
      <c r="G11" s="19">
        <f t="shared" si="0"/>
        <v>30287039.82</v>
      </c>
      <c r="H11" s="19">
        <f t="shared" si="0"/>
        <v>28674246.580000002</v>
      </c>
      <c r="I11" s="19">
        <f>SUM(I12:I18)</f>
        <v>4339676.0000000019</v>
      </c>
    </row>
    <row r="12" spans="2:9" s="18" customFormat="1" ht="18" customHeight="1" x14ac:dyDescent="0.25">
      <c r="B12" s="1"/>
      <c r="C12" s="2" t="s">
        <v>13</v>
      </c>
      <c r="D12" s="20">
        <v>12198600</v>
      </c>
      <c r="E12" s="21">
        <v>-684000</v>
      </c>
      <c r="F12" s="22">
        <f t="shared" ref="F12:F18" si="1">D12+E12</f>
        <v>11514600</v>
      </c>
      <c r="G12" s="21">
        <v>11026994.67</v>
      </c>
      <c r="H12" s="21">
        <v>11026994.67</v>
      </c>
      <c r="I12" s="22">
        <f t="shared" ref="I12:I18" si="2">F12-G12</f>
        <v>487605.33000000007</v>
      </c>
    </row>
    <row r="13" spans="2:9" s="18" customFormat="1" ht="18" customHeight="1" x14ac:dyDescent="0.25">
      <c r="B13" s="1"/>
      <c r="C13" s="2" t="s">
        <v>14</v>
      </c>
      <c r="D13" s="20">
        <v>7872000</v>
      </c>
      <c r="E13" s="21">
        <v>643923</v>
      </c>
      <c r="F13" s="22">
        <f t="shared" si="1"/>
        <v>8515923</v>
      </c>
      <c r="G13" s="21">
        <v>7522364.5999999996</v>
      </c>
      <c r="H13" s="21">
        <v>7522364.5999999996</v>
      </c>
      <c r="I13" s="22">
        <f t="shared" si="2"/>
        <v>993558.40000000037</v>
      </c>
    </row>
    <row r="14" spans="2:9" s="18" customFormat="1" ht="18" customHeight="1" x14ac:dyDescent="0.25">
      <c r="B14" s="1"/>
      <c r="C14" s="2" t="s">
        <v>15</v>
      </c>
      <c r="D14" s="20">
        <v>9136879.4000000004</v>
      </c>
      <c r="E14" s="21">
        <v>384500</v>
      </c>
      <c r="F14" s="22">
        <f t="shared" si="1"/>
        <v>9521379.4000000004</v>
      </c>
      <c r="G14" s="21">
        <v>8032350.0199999996</v>
      </c>
      <c r="H14" s="21">
        <v>8032350.0199999996</v>
      </c>
      <c r="I14" s="22">
        <f t="shared" si="2"/>
        <v>1489029.3800000008</v>
      </c>
    </row>
    <row r="15" spans="2:9" s="18" customFormat="1" ht="18" customHeight="1" x14ac:dyDescent="0.25">
      <c r="B15" s="1"/>
      <c r="C15" s="2" t="s">
        <v>16</v>
      </c>
      <c r="D15" s="20">
        <v>280000</v>
      </c>
      <c r="E15" s="21">
        <v>0</v>
      </c>
      <c r="F15" s="22">
        <f t="shared" si="1"/>
        <v>280000</v>
      </c>
      <c r="G15" s="21">
        <v>268299.42</v>
      </c>
      <c r="H15" s="21">
        <v>268299.42</v>
      </c>
      <c r="I15" s="22">
        <f t="shared" si="2"/>
        <v>11700.580000000016</v>
      </c>
    </row>
    <row r="16" spans="2:9" s="18" customFormat="1" ht="18" customHeight="1" x14ac:dyDescent="0.25">
      <c r="B16" s="1"/>
      <c r="C16" s="2" t="s">
        <v>17</v>
      </c>
      <c r="D16" s="20">
        <v>3624300</v>
      </c>
      <c r="E16" s="21">
        <v>262407.67999999999</v>
      </c>
      <c r="F16" s="22">
        <f t="shared" si="1"/>
        <v>3886707.68</v>
      </c>
      <c r="G16" s="21">
        <v>3361231.11</v>
      </c>
      <c r="H16" s="21">
        <v>1748437.87</v>
      </c>
      <c r="I16" s="22">
        <f t="shared" si="2"/>
        <v>525476.5700000003</v>
      </c>
    </row>
    <row r="17" spans="2:9" s="18" customFormat="1" ht="18" customHeight="1" x14ac:dyDescent="0.25">
      <c r="B17" s="1"/>
      <c r="C17" s="2" t="s">
        <v>18</v>
      </c>
      <c r="D17" s="20">
        <v>1644000</v>
      </c>
      <c r="E17" s="21">
        <v>-825894.26</v>
      </c>
      <c r="F17" s="22">
        <f t="shared" si="1"/>
        <v>818105.74</v>
      </c>
      <c r="G17" s="21">
        <v>0</v>
      </c>
      <c r="H17" s="21">
        <v>0</v>
      </c>
      <c r="I17" s="22">
        <f t="shared" si="2"/>
        <v>818105.74</v>
      </c>
    </row>
    <row r="18" spans="2:9" s="18" customFormat="1" ht="18" customHeight="1" x14ac:dyDescent="0.25">
      <c r="B18" s="1"/>
      <c r="C18" s="2" t="s">
        <v>19</v>
      </c>
      <c r="D18" s="20">
        <v>90000</v>
      </c>
      <c r="E18" s="21">
        <v>0</v>
      </c>
      <c r="F18" s="22">
        <f t="shared" si="1"/>
        <v>90000</v>
      </c>
      <c r="G18" s="21">
        <v>75800</v>
      </c>
      <c r="H18" s="21">
        <v>75800</v>
      </c>
      <c r="I18" s="22">
        <f t="shared" si="2"/>
        <v>14200</v>
      </c>
    </row>
    <row r="19" spans="2:9" ht="18" customHeight="1" x14ac:dyDescent="0.25">
      <c r="B19" s="28" t="s">
        <v>20</v>
      </c>
      <c r="C19" s="29"/>
      <c r="D19" s="19">
        <f t="shared" ref="D19:I19" si="3">SUM(D20:D28)</f>
        <v>6827308.540000001</v>
      </c>
      <c r="E19" s="19">
        <f t="shared" si="3"/>
        <v>-95061.54</v>
      </c>
      <c r="F19" s="19">
        <f t="shared" si="3"/>
        <v>6732247</v>
      </c>
      <c r="G19" s="19">
        <f t="shared" si="3"/>
        <v>2705168.77</v>
      </c>
      <c r="H19" s="19">
        <f t="shared" si="3"/>
        <v>2705168.77</v>
      </c>
      <c r="I19" s="19">
        <f t="shared" si="3"/>
        <v>4027078.2300000004</v>
      </c>
    </row>
    <row r="20" spans="2:9" ht="18" customHeight="1" x14ac:dyDescent="0.25">
      <c r="B20" s="1"/>
      <c r="C20" s="2" t="s">
        <v>21</v>
      </c>
      <c r="D20" s="21">
        <v>791350</v>
      </c>
      <c r="E20" s="21">
        <v>45903.08</v>
      </c>
      <c r="F20" s="22">
        <f t="shared" ref="F20:F28" si="4">D20+E20</f>
        <v>837253.08</v>
      </c>
      <c r="G20" s="21">
        <v>272434.82</v>
      </c>
      <c r="H20" s="21">
        <v>272434.82</v>
      </c>
      <c r="I20" s="22">
        <f t="shared" ref="I20:I28" si="5">F20-G20</f>
        <v>564818.26</v>
      </c>
    </row>
    <row r="21" spans="2:9" ht="18" customHeight="1" x14ac:dyDescent="0.25">
      <c r="B21" s="1"/>
      <c r="C21" s="2" t="s">
        <v>22</v>
      </c>
      <c r="D21" s="21">
        <v>78000</v>
      </c>
      <c r="E21" s="21">
        <v>55111.5</v>
      </c>
      <c r="F21" s="22">
        <f t="shared" si="4"/>
        <v>133111.5</v>
      </c>
      <c r="G21" s="21">
        <v>105566.18</v>
      </c>
      <c r="H21" s="21">
        <v>105566.18</v>
      </c>
      <c r="I21" s="22">
        <f t="shared" si="5"/>
        <v>27545.320000000007</v>
      </c>
    </row>
    <row r="22" spans="2:9" ht="18" customHeight="1" x14ac:dyDescent="0.25">
      <c r="B22" s="1"/>
      <c r="C22" s="2" t="s">
        <v>23</v>
      </c>
      <c r="D22" s="21">
        <v>0</v>
      </c>
      <c r="E22" s="21">
        <v>0</v>
      </c>
      <c r="F22" s="22">
        <f t="shared" si="4"/>
        <v>0</v>
      </c>
      <c r="G22" s="21">
        <v>0</v>
      </c>
      <c r="H22" s="21">
        <v>0</v>
      </c>
      <c r="I22" s="22">
        <f t="shared" si="5"/>
        <v>0</v>
      </c>
    </row>
    <row r="23" spans="2:9" ht="18" customHeight="1" x14ac:dyDescent="0.25">
      <c r="B23" s="1"/>
      <c r="C23" s="2" t="s">
        <v>24</v>
      </c>
      <c r="D23" s="21">
        <v>84000</v>
      </c>
      <c r="E23" s="21">
        <v>-3500</v>
      </c>
      <c r="F23" s="22">
        <f t="shared" si="4"/>
        <v>80500</v>
      </c>
      <c r="G23" s="21">
        <v>2911.11</v>
      </c>
      <c r="H23" s="21">
        <v>2911.11</v>
      </c>
      <c r="I23" s="22">
        <f t="shared" si="5"/>
        <v>77588.89</v>
      </c>
    </row>
    <row r="24" spans="2:9" ht="18" customHeight="1" x14ac:dyDescent="0.25">
      <c r="B24" s="1"/>
      <c r="C24" s="2" t="s">
        <v>25</v>
      </c>
      <c r="D24" s="21">
        <v>3999698.56</v>
      </c>
      <c r="E24" s="21">
        <v>-90566.02</v>
      </c>
      <c r="F24" s="22">
        <f t="shared" si="4"/>
        <v>3909132.54</v>
      </c>
      <c r="G24" s="21">
        <v>1752408.01</v>
      </c>
      <c r="H24" s="21">
        <v>1752408.01</v>
      </c>
      <c r="I24" s="22">
        <f t="shared" si="5"/>
        <v>2156724.5300000003</v>
      </c>
    </row>
    <row r="25" spans="2:9" ht="18" customHeight="1" x14ac:dyDescent="0.25">
      <c r="B25" s="1"/>
      <c r="C25" s="2" t="s">
        <v>26</v>
      </c>
      <c r="D25" s="21">
        <v>1532659.98</v>
      </c>
      <c r="E25" s="21">
        <v>-200351.65</v>
      </c>
      <c r="F25" s="22">
        <f t="shared" si="4"/>
        <v>1332308.33</v>
      </c>
      <c r="G25" s="21">
        <v>324547.76</v>
      </c>
      <c r="H25" s="21">
        <v>324547.76</v>
      </c>
      <c r="I25" s="22">
        <f t="shared" si="5"/>
        <v>1007760.5700000001</v>
      </c>
    </row>
    <row r="26" spans="2:9" ht="18" customHeight="1" x14ac:dyDescent="0.25">
      <c r="B26" s="1"/>
      <c r="C26" s="2" t="s">
        <v>27</v>
      </c>
      <c r="D26" s="21">
        <v>0</v>
      </c>
      <c r="E26" s="21">
        <v>0</v>
      </c>
      <c r="F26" s="22">
        <f t="shared" si="4"/>
        <v>0</v>
      </c>
      <c r="G26" s="21">
        <v>0</v>
      </c>
      <c r="H26" s="21">
        <v>0</v>
      </c>
      <c r="I26" s="22">
        <f t="shared" si="5"/>
        <v>0</v>
      </c>
    </row>
    <row r="27" spans="2:9" ht="18" customHeight="1" x14ac:dyDescent="0.25">
      <c r="B27" s="1"/>
      <c r="C27" s="2" t="s">
        <v>28</v>
      </c>
      <c r="D27" s="21">
        <v>0</v>
      </c>
      <c r="E27" s="21">
        <v>0</v>
      </c>
      <c r="F27" s="22">
        <f t="shared" si="4"/>
        <v>0</v>
      </c>
      <c r="G27" s="21">
        <v>0</v>
      </c>
      <c r="H27" s="21">
        <v>0</v>
      </c>
      <c r="I27" s="22">
        <f t="shared" si="5"/>
        <v>0</v>
      </c>
    </row>
    <row r="28" spans="2:9" ht="18" customHeight="1" x14ac:dyDescent="0.25">
      <c r="B28" s="1"/>
      <c r="C28" s="2" t="s">
        <v>29</v>
      </c>
      <c r="D28" s="21">
        <v>341600</v>
      </c>
      <c r="E28" s="21">
        <v>98341.55</v>
      </c>
      <c r="F28" s="22">
        <f t="shared" si="4"/>
        <v>439941.55</v>
      </c>
      <c r="G28" s="21">
        <v>247300.89</v>
      </c>
      <c r="H28" s="21">
        <v>247300.89</v>
      </c>
      <c r="I28" s="22">
        <f t="shared" si="5"/>
        <v>192640.65999999997</v>
      </c>
    </row>
    <row r="29" spans="2:9" ht="18" customHeight="1" x14ac:dyDescent="0.25">
      <c r="B29" s="28" t="s">
        <v>30</v>
      </c>
      <c r="C29" s="29"/>
      <c r="D29" s="19">
        <f t="shared" ref="D29:I29" si="6">SUM(D30:D38)</f>
        <v>26488533.93</v>
      </c>
      <c r="E29" s="19">
        <f t="shared" si="6"/>
        <v>-50424.14000000013</v>
      </c>
      <c r="F29" s="19">
        <f t="shared" si="6"/>
        <v>26438109.789999999</v>
      </c>
      <c r="G29" s="19">
        <f t="shared" si="6"/>
        <v>18007255.409999996</v>
      </c>
      <c r="H29" s="19">
        <f t="shared" si="6"/>
        <v>18007255.409999996</v>
      </c>
      <c r="I29" s="19">
        <f t="shared" si="6"/>
        <v>8430854.3800000027</v>
      </c>
    </row>
    <row r="30" spans="2:9" ht="18" customHeight="1" x14ac:dyDescent="0.25">
      <c r="B30" s="1"/>
      <c r="C30" s="2" t="s">
        <v>31</v>
      </c>
      <c r="D30" s="21">
        <v>7758100</v>
      </c>
      <c r="E30" s="21">
        <v>191937.94</v>
      </c>
      <c r="F30" s="22">
        <f t="shared" ref="F30:F38" si="7">D30+E30</f>
        <v>7950037.9400000004</v>
      </c>
      <c r="G30" s="21">
        <v>7748092.0999999996</v>
      </c>
      <c r="H30" s="21">
        <v>7748092.0999999996</v>
      </c>
      <c r="I30" s="22">
        <f t="shared" ref="I30:I38" si="8">F30-G30</f>
        <v>201945.84000000078</v>
      </c>
    </row>
    <row r="31" spans="2:9" ht="18" customHeight="1" x14ac:dyDescent="0.25">
      <c r="B31" s="1"/>
      <c r="C31" s="2" t="s">
        <v>32</v>
      </c>
      <c r="D31" s="21">
        <v>0</v>
      </c>
      <c r="E31" s="21">
        <v>0</v>
      </c>
      <c r="F31" s="22">
        <f t="shared" si="7"/>
        <v>0</v>
      </c>
      <c r="G31" s="21">
        <v>0</v>
      </c>
      <c r="H31" s="21">
        <v>0</v>
      </c>
      <c r="I31" s="22">
        <f t="shared" si="8"/>
        <v>0</v>
      </c>
    </row>
    <row r="32" spans="2:9" ht="18" customHeight="1" x14ac:dyDescent="0.25">
      <c r="B32" s="1"/>
      <c r="C32" s="2" t="s">
        <v>33</v>
      </c>
      <c r="D32" s="21">
        <v>300000</v>
      </c>
      <c r="E32" s="21">
        <v>-300000</v>
      </c>
      <c r="F32" s="22">
        <f t="shared" si="7"/>
        <v>0</v>
      </c>
      <c r="G32" s="21">
        <v>0</v>
      </c>
      <c r="H32" s="21">
        <v>0</v>
      </c>
      <c r="I32" s="22">
        <f t="shared" si="8"/>
        <v>0</v>
      </c>
    </row>
    <row r="33" spans="1:10" ht="18" customHeight="1" x14ac:dyDescent="0.25">
      <c r="B33" s="1"/>
      <c r="C33" s="2" t="s">
        <v>34</v>
      </c>
      <c r="D33" s="21">
        <v>81184.600000000006</v>
      </c>
      <c r="E33" s="21">
        <v>17408.12</v>
      </c>
      <c r="F33" s="22">
        <f t="shared" si="7"/>
        <v>98592.72</v>
      </c>
      <c r="G33" s="21">
        <v>83971.95</v>
      </c>
      <c r="H33" s="21">
        <v>83971.95</v>
      </c>
      <c r="I33" s="22">
        <f t="shared" si="8"/>
        <v>14620.770000000004</v>
      </c>
    </row>
    <row r="34" spans="1:10" ht="18" customHeight="1" x14ac:dyDescent="0.25">
      <c r="B34" s="1"/>
      <c r="C34" s="2" t="s">
        <v>35</v>
      </c>
      <c r="D34" s="21">
        <v>15912200</v>
      </c>
      <c r="E34" s="21">
        <v>-1611847.61</v>
      </c>
      <c r="F34" s="22">
        <f t="shared" si="7"/>
        <v>14300352.390000001</v>
      </c>
      <c r="G34" s="21">
        <v>6695941.0599999996</v>
      </c>
      <c r="H34" s="21">
        <v>6695941.0599999996</v>
      </c>
      <c r="I34" s="22">
        <f t="shared" si="8"/>
        <v>7604411.330000001</v>
      </c>
    </row>
    <row r="35" spans="1:10" ht="18" customHeight="1" x14ac:dyDescent="0.25">
      <c r="B35" s="1"/>
      <c r="C35" s="2" t="s">
        <v>36</v>
      </c>
      <c r="D35" s="21">
        <v>157500</v>
      </c>
      <c r="E35" s="21">
        <v>27387.94</v>
      </c>
      <c r="F35" s="22">
        <f t="shared" si="7"/>
        <v>184887.94</v>
      </c>
      <c r="G35" s="21">
        <v>184887.94</v>
      </c>
      <c r="H35" s="21">
        <v>184887.94</v>
      </c>
      <c r="I35" s="22">
        <f t="shared" si="8"/>
        <v>0</v>
      </c>
    </row>
    <row r="36" spans="1:10" ht="18" customHeight="1" x14ac:dyDescent="0.25">
      <c r="B36" s="1"/>
      <c r="C36" s="2" t="s">
        <v>37</v>
      </c>
      <c r="D36" s="21">
        <v>180000</v>
      </c>
      <c r="E36" s="21">
        <v>137391.81</v>
      </c>
      <c r="F36" s="22">
        <f t="shared" si="7"/>
        <v>317391.81</v>
      </c>
      <c r="G36" s="21">
        <v>205873.85</v>
      </c>
      <c r="H36" s="21">
        <v>205873.85</v>
      </c>
      <c r="I36" s="22">
        <f t="shared" si="8"/>
        <v>111517.95999999999</v>
      </c>
    </row>
    <row r="37" spans="1:10" ht="18" customHeight="1" x14ac:dyDescent="0.25">
      <c r="B37" s="1"/>
      <c r="C37" s="2" t="s">
        <v>38</v>
      </c>
      <c r="D37" s="21">
        <v>0</v>
      </c>
      <c r="E37" s="21">
        <v>0</v>
      </c>
      <c r="F37" s="22">
        <f t="shared" si="7"/>
        <v>0</v>
      </c>
      <c r="G37" s="21">
        <v>0</v>
      </c>
      <c r="H37" s="21">
        <v>0</v>
      </c>
      <c r="I37" s="22">
        <f t="shared" si="8"/>
        <v>0</v>
      </c>
    </row>
    <row r="38" spans="1:10" ht="18" customHeight="1" x14ac:dyDescent="0.25">
      <c r="B38" s="1"/>
      <c r="C38" s="2" t="s">
        <v>39</v>
      </c>
      <c r="D38" s="21">
        <v>2099549.33</v>
      </c>
      <c r="E38" s="21">
        <v>1487297.66</v>
      </c>
      <c r="F38" s="22">
        <f t="shared" si="7"/>
        <v>3586846.99</v>
      </c>
      <c r="G38" s="21">
        <v>3088488.51</v>
      </c>
      <c r="H38" s="21">
        <v>3088488.51</v>
      </c>
      <c r="I38" s="22">
        <f t="shared" si="8"/>
        <v>498358.48000000045</v>
      </c>
    </row>
    <row r="39" spans="1:10" ht="18" customHeight="1" x14ac:dyDescent="0.25">
      <c r="B39" s="28" t="s">
        <v>40</v>
      </c>
      <c r="C39" s="29"/>
      <c r="D39" s="19">
        <f t="shared" ref="D39:I39" si="9">SUM(D40:D48)</f>
        <v>0</v>
      </c>
      <c r="E39" s="19">
        <f t="shared" si="9"/>
        <v>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</row>
    <row r="40" spans="1:10" ht="18" customHeight="1" x14ac:dyDescent="0.25">
      <c r="B40" s="1"/>
      <c r="C40" s="2" t="s">
        <v>41</v>
      </c>
      <c r="D40" s="21">
        <v>0</v>
      </c>
      <c r="E40" s="21">
        <v>0</v>
      </c>
      <c r="F40" s="22">
        <f t="shared" ref="F40:F48" si="10">D40+E40</f>
        <v>0</v>
      </c>
      <c r="G40" s="21">
        <v>0</v>
      </c>
      <c r="H40" s="21">
        <v>0</v>
      </c>
      <c r="I40" s="22">
        <f t="shared" ref="I40:I48" si="11">F40-G40</f>
        <v>0</v>
      </c>
    </row>
    <row r="41" spans="1:10" ht="18" customHeight="1" x14ac:dyDescent="0.25">
      <c r="B41" s="1"/>
      <c r="C41" s="2" t="s">
        <v>42</v>
      </c>
      <c r="D41" s="21">
        <v>0</v>
      </c>
      <c r="E41" s="21">
        <v>0</v>
      </c>
      <c r="F41" s="22">
        <f t="shared" si="10"/>
        <v>0</v>
      </c>
      <c r="G41" s="21">
        <v>0</v>
      </c>
      <c r="H41" s="21">
        <v>0</v>
      </c>
      <c r="I41" s="22">
        <f t="shared" si="11"/>
        <v>0</v>
      </c>
    </row>
    <row r="42" spans="1:10" ht="18" customHeight="1" x14ac:dyDescent="0.25">
      <c r="B42" s="1"/>
      <c r="C42" s="2" t="s">
        <v>43</v>
      </c>
      <c r="D42" s="21">
        <v>0</v>
      </c>
      <c r="E42" s="21">
        <v>0</v>
      </c>
      <c r="F42" s="22">
        <f t="shared" si="10"/>
        <v>0</v>
      </c>
      <c r="G42" s="21">
        <v>0</v>
      </c>
      <c r="H42" s="21">
        <v>0</v>
      </c>
      <c r="I42" s="22">
        <f t="shared" si="11"/>
        <v>0</v>
      </c>
    </row>
    <row r="43" spans="1:10" ht="18" customHeight="1" x14ac:dyDescent="0.25">
      <c r="B43" s="1"/>
      <c r="C43" s="2" t="s">
        <v>44</v>
      </c>
      <c r="D43" s="21">
        <v>0</v>
      </c>
      <c r="E43" s="21">
        <v>0</v>
      </c>
      <c r="F43" s="22">
        <f t="shared" si="10"/>
        <v>0</v>
      </c>
      <c r="G43" s="21">
        <v>0</v>
      </c>
      <c r="H43" s="21">
        <v>0</v>
      </c>
      <c r="I43" s="22">
        <f t="shared" si="11"/>
        <v>0</v>
      </c>
    </row>
    <row r="44" spans="1:10" ht="18" customHeight="1" x14ac:dyDescent="0.25">
      <c r="B44" s="1"/>
      <c r="C44" s="2" t="s">
        <v>45</v>
      </c>
      <c r="D44" s="21">
        <v>0</v>
      </c>
      <c r="E44" s="21">
        <v>0</v>
      </c>
      <c r="F44" s="22">
        <f t="shared" si="10"/>
        <v>0</v>
      </c>
      <c r="G44" s="21">
        <v>0</v>
      </c>
      <c r="H44" s="21">
        <v>0</v>
      </c>
      <c r="I44" s="22">
        <f t="shared" si="11"/>
        <v>0</v>
      </c>
    </row>
    <row r="45" spans="1:10" ht="18" customHeight="1" x14ac:dyDescent="0.25">
      <c r="B45" s="1"/>
      <c r="C45" s="2" t="s">
        <v>46</v>
      </c>
      <c r="D45" s="21">
        <v>0</v>
      </c>
      <c r="E45" s="21">
        <v>0</v>
      </c>
      <c r="F45" s="22">
        <f t="shared" si="10"/>
        <v>0</v>
      </c>
      <c r="G45" s="21">
        <v>0</v>
      </c>
      <c r="H45" s="21">
        <v>0</v>
      </c>
      <c r="I45" s="22">
        <f t="shared" si="11"/>
        <v>0</v>
      </c>
    </row>
    <row r="46" spans="1:10" ht="18" customHeight="1" x14ac:dyDescent="0.25">
      <c r="B46" s="1"/>
      <c r="C46" s="2" t="s">
        <v>47</v>
      </c>
      <c r="D46" s="21">
        <v>0</v>
      </c>
      <c r="E46" s="21">
        <v>0</v>
      </c>
      <c r="F46" s="22">
        <f t="shared" si="10"/>
        <v>0</v>
      </c>
      <c r="G46" s="21">
        <v>0</v>
      </c>
      <c r="H46" s="21">
        <v>0</v>
      </c>
      <c r="I46" s="22">
        <f t="shared" si="11"/>
        <v>0</v>
      </c>
    </row>
    <row r="47" spans="1:10" ht="18" customHeight="1" x14ac:dyDescent="0.25">
      <c r="A47" s="8"/>
      <c r="B47" s="1"/>
      <c r="C47" s="5" t="s">
        <v>48</v>
      </c>
      <c r="D47" s="21">
        <v>0</v>
      </c>
      <c r="E47" s="21">
        <v>0</v>
      </c>
      <c r="F47" s="22">
        <f t="shared" si="10"/>
        <v>0</v>
      </c>
      <c r="G47" s="21">
        <v>0</v>
      </c>
      <c r="H47" s="21">
        <v>0</v>
      </c>
      <c r="I47" s="22">
        <f t="shared" si="11"/>
        <v>0</v>
      </c>
      <c r="J47" s="7"/>
    </row>
    <row r="48" spans="1:10" ht="18" customHeight="1" x14ac:dyDescent="0.25">
      <c r="B48" s="1"/>
      <c r="C48" s="5" t="s">
        <v>49</v>
      </c>
      <c r="D48" s="21">
        <v>0</v>
      </c>
      <c r="E48" s="21">
        <v>0</v>
      </c>
      <c r="F48" s="22">
        <f t="shared" si="10"/>
        <v>0</v>
      </c>
      <c r="G48" s="21">
        <v>0</v>
      </c>
      <c r="H48" s="21">
        <v>0</v>
      </c>
      <c r="I48" s="22">
        <f t="shared" si="11"/>
        <v>0</v>
      </c>
    </row>
    <row r="49" spans="2:9" ht="18" customHeight="1" x14ac:dyDescent="0.25">
      <c r="B49" s="28" t="s">
        <v>50</v>
      </c>
      <c r="C49" s="29"/>
      <c r="D49" s="19">
        <f t="shared" ref="D49:I49" si="12">SUM(D50:D58)</f>
        <v>1231700</v>
      </c>
      <c r="E49" s="19">
        <f t="shared" si="12"/>
        <v>364549.26</v>
      </c>
      <c r="F49" s="19">
        <f t="shared" si="12"/>
        <v>1596249.26</v>
      </c>
      <c r="G49" s="19">
        <f t="shared" si="12"/>
        <v>1252539.1200000001</v>
      </c>
      <c r="H49" s="19">
        <f t="shared" si="12"/>
        <v>1252539.1200000001</v>
      </c>
      <c r="I49" s="19">
        <f t="shared" si="12"/>
        <v>343710.14</v>
      </c>
    </row>
    <row r="50" spans="2:9" ht="18" customHeight="1" x14ac:dyDescent="0.25">
      <c r="B50" s="1"/>
      <c r="C50" s="2" t="s">
        <v>51</v>
      </c>
      <c r="D50" s="21">
        <v>184000</v>
      </c>
      <c r="E50" s="21">
        <v>60920</v>
      </c>
      <c r="F50" s="22">
        <f t="shared" ref="F50:F58" si="13">D50+E50</f>
        <v>244920</v>
      </c>
      <c r="G50" s="21">
        <v>119334.07</v>
      </c>
      <c r="H50" s="21">
        <v>119334.07</v>
      </c>
      <c r="I50" s="22">
        <f t="shared" ref="I50:I58" si="14">F50-G50</f>
        <v>125585.93</v>
      </c>
    </row>
    <row r="51" spans="2:9" ht="18" customHeight="1" x14ac:dyDescent="0.25">
      <c r="B51" s="1"/>
      <c r="C51" s="5" t="s">
        <v>52</v>
      </c>
      <c r="D51" s="21">
        <v>0</v>
      </c>
      <c r="E51" s="21">
        <v>0</v>
      </c>
      <c r="F51" s="22">
        <f t="shared" si="13"/>
        <v>0</v>
      </c>
      <c r="G51" s="21">
        <v>0</v>
      </c>
      <c r="H51" s="21">
        <v>0</v>
      </c>
      <c r="I51" s="22">
        <f t="shared" si="14"/>
        <v>0</v>
      </c>
    </row>
    <row r="52" spans="2:9" ht="18" customHeight="1" x14ac:dyDescent="0.25">
      <c r="B52" s="1"/>
      <c r="C52" s="5" t="s">
        <v>53</v>
      </c>
      <c r="D52" s="21">
        <v>0</v>
      </c>
      <c r="E52" s="21">
        <v>0</v>
      </c>
      <c r="F52" s="22">
        <f t="shared" si="13"/>
        <v>0</v>
      </c>
      <c r="G52" s="21">
        <v>0</v>
      </c>
      <c r="H52" s="21">
        <v>0</v>
      </c>
      <c r="I52" s="22">
        <f t="shared" si="14"/>
        <v>0</v>
      </c>
    </row>
    <row r="53" spans="2:9" ht="18" customHeight="1" x14ac:dyDescent="0.25">
      <c r="B53" s="1"/>
      <c r="C53" s="2" t="s">
        <v>54</v>
      </c>
      <c r="D53" s="21">
        <v>0</v>
      </c>
      <c r="E53" s="21">
        <v>44723.28</v>
      </c>
      <c r="F53" s="22">
        <f t="shared" si="13"/>
        <v>44723.28</v>
      </c>
      <c r="G53" s="21">
        <v>44136.21</v>
      </c>
      <c r="H53" s="21">
        <v>44136.21</v>
      </c>
      <c r="I53" s="22">
        <f t="shared" si="14"/>
        <v>587.06999999999971</v>
      </c>
    </row>
    <row r="54" spans="2:9" ht="18" customHeight="1" x14ac:dyDescent="0.25">
      <c r="B54" s="1"/>
      <c r="C54" s="2" t="s">
        <v>55</v>
      </c>
      <c r="D54" s="21">
        <v>0</v>
      </c>
      <c r="E54" s="21">
        <v>0</v>
      </c>
      <c r="F54" s="22">
        <f t="shared" si="13"/>
        <v>0</v>
      </c>
      <c r="G54" s="21">
        <v>0</v>
      </c>
      <c r="H54" s="21">
        <v>0</v>
      </c>
      <c r="I54" s="22">
        <f t="shared" si="14"/>
        <v>0</v>
      </c>
    </row>
    <row r="55" spans="2:9" ht="18" customHeight="1" x14ac:dyDescent="0.25">
      <c r="B55" s="11"/>
      <c r="C55" s="12" t="s">
        <v>56</v>
      </c>
      <c r="D55" s="21">
        <v>187700</v>
      </c>
      <c r="E55" s="21">
        <v>59940.47</v>
      </c>
      <c r="F55" s="22">
        <f t="shared" si="13"/>
        <v>247640.47</v>
      </c>
      <c r="G55" s="21">
        <v>186482.64</v>
      </c>
      <c r="H55" s="21">
        <v>186482.64</v>
      </c>
      <c r="I55" s="22">
        <f t="shared" si="14"/>
        <v>61157.829999999987</v>
      </c>
    </row>
    <row r="56" spans="2:9" ht="18" customHeight="1" x14ac:dyDescent="0.25">
      <c r="B56" s="9"/>
      <c r="C56" s="6" t="s">
        <v>57</v>
      </c>
      <c r="D56" s="21">
        <v>0</v>
      </c>
      <c r="E56" s="21">
        <v>0</v>
      </c>
      <c r="F56" s="22">
        <f t="shared" si="13"/>
        <v>0</v>
      </c>
      <c r="G56" s="21">
        <v>0</v>
      </c>
      <c r="H56" s="21">
        <v>0</v>
      </c>
      <c r="I56" s="22">
        <f t="shared" si="14"/>
        <v>0</v>
      </c>
    </row>
    <row r="57" spans="2:9" ht="18" customHeight="1" x14ac:dyDescent="0.25">
      <c r="B57" s="1"/>
      <c r="C57" s="2" t="s">
        <v>58</v>
      </c>
      <c r="D57" s="21">
        <v>0</v>
      </c>
      <c r="E57" s="21">
        <v>95000</v>
      </c>
      <c r="F57" s="22">
        <f t="shared" si="13"/>
        <v>95000</v>
      </c>
      <c r="G57" s="21">
        <v>0</v>
      </c>
      <c r="H57" s="21">
        <v>0</v>
      </c>
      <c r="I57" s="22">
        <f t="shared" si="14"/>
        <v>95000</v>
      </c>
    </row>
    <row r="58" spans="2:9" ht="18" customHeight="1" x14ac:dyDescent="0.25">
      <c r="B58" s="1"/>
      <c r="C58" s="2" t="s">
        <v>59</v>
      </c>
      <c r="D58" s="21">
        <v>860000</v>
      </c>
      <c r="E58" s="21">
        <v>103965.51</v>
      </c>
      <c r="F58" s="22">
        <f t="shared" si="13"/>
        <v>963965.51</v>
      </c>
      <c r="G58" s="21">
        <v>902586.2</v>
      </c>
      <c r="H58" s="21">
        <v>902586.2</v>
      </c>
      <c r="I58" s="22">
        <f t="shared" si="14"/>
        <v>61379.310000000056</v>
      </c>
    </row>
    <row r="59" spans="2:9" ht="18" customHeight="1" x14ac:dyDescent="0.25">
      <c r="B59" s="28" t="s">
        <v>60</v>
      </c>
      <c r="C59" s="29"/>
      <c r="D59" s="19">
        <f t="shared" ref="D59:I59" si="15">SUM(D60:D62)</f>
        <v>0</v>
      </c>
      <c r="E59" s="19">
        <f t="shared" si="15"/>
        <v>0</v>
      </c>
      <c r="F59" s="19">
        <f t="shared" si="15"/>
        <v>0</v>
      </c>
      <c r="G59" s="19">
        <f t="shared" si="15"/>
        <v>0</v>
      </c>
      <c r="H59" s="19">
        <f t="shared" si="15"/>
        <v>0</v>
      </c>
      <c r="I59" s="19">
        <f t="shared" si="15"/>
        <v>0</v>
      </c>
    </row>
    <row r="60" spans="2:9" ht="18" customHeight="1" x14ac:dyDescent="0.25">
      <c r="B60" s="1"/>
      <c r="C60" s="2" t="s">
        <v>61</v>
      </c>
      <c r="D60" s="21">
        <v>0</v>
      </c>
      <c r="E60" s="21">
        <v>0</v>
      </c>
      <c r="F60" s="22">
        <f>D60+E60</f>
        <v>0</v>
      </c>
      <c r="G60" s="21">
        <v>0</v>
      </c>
      <c r="H60" s="21">
        <v>0</v>
      </c>
      <c r="I60" s="22">
        <f>F60-G60</f>
        <v>0</v>
      </c>
    </row>
    <row r="61" spans="2:9" ht="18" customHeight="1" x14ac:dyDescent="0.25">
      <c r="B61" s="1"/>
      <c r="C61" s="2" t="s">
        <v>62</v>
      </c>
      <c r="D61" s="21">
        <v>0</v>
      </c>
      <c r="E61" s="21">
        <v>0</v>
      </c>
      <c r="F61" s="22">
        <f>D61+E61</f>
        <v>0</v>
      </c>
      <c r="G61" s="21">
        <v>0</v>
      </c>
      <c r="H61" s="21">
        <v>0</v>
      </c>
      <c r="I61" s="22">
        <f>F61-G61</f>
        <v>0</v>
      </c>
    </row>
    <row r="62" spans="2:9" ht="18" customHeight="1" x14ac:dyDescent="0.25">
      <c r="B62" s="1"/>
      <c r="C62" s="2" t="s">
        <v>63</v>
      </c>
      <c r="D62" s="21">
        <v>0</v>
      </c>
      <c r="E62" s="21">
        <v>0</v>
      </c>
      <c r="F62" s="22">
        <f>D62+E62</f>
        <v>0</v>
      </c>
      <c r="G62" s="21">
        <v>0</v>
      </c>
      <c r="H62" s="21">
        <v>0</v>
      </c>
      <c r="I62" s="22">
        <f>F62-G62</f>
        <v>0</v>
      </c>
    </row>
    <row r="63" spans="2:9" ht="18" customHeight="1" x14ac:dyDescent="0.25">
      <c r="B63" s="28" t="s">
        <v>64</v>
      </c>
      <c r="C63" s="29"/>
      <c r="D63" s="19">
        <f t="shared" ref="D63:I63" si="16">SUM(D64:D70)</f>
        <v>0</v>
      </c>
      <c r="E63" s="19">
        <f t="shared" si="16"/>
        <v>0</v>
      </c>
      <c r="F63" s="19">
        <f t="shared" si="16"/>
        <v>0</v>
      </c>
      <c r="G63" s="19">
        <f t="shared" si="16"/>
        <v>0</v>
      </c>
      <c r="H63" s="19">
        <f t="shared" si="16"/>
        <v>0</v>
      </c>
      <c r="I63" s="19">
        <f t="shared" si="16"/>
        <v>0</v>
      </c>
    </row>
    <row r="64" spans="2:9" ht="18" customHeight="1" x14ac:dyDescent="0.25">
      <c r="B64" s="1"/>
      <c r="C64" s="2" t="s">
        <v>65</v>
      </c>
      <c r="D64" s="21">
        <v>0</v>
      </c>
      <c r="E64" s="21">
        <v>0</v>
      </c>
      <c r="F64" s="22">
        <f t="shared" ref="F64:F70" si="17">D64+E64</f>
        <v>0</v>
      </c>
      <c r="G64" s="21">
        <v>0</v>
      </c>
      <c r="H64" s="21">
        <v>0</v>
      </c>
      <c r="I64" s="22">
        <f t="shared" ref="I64:I70" si="18">F64-G64</f>
        <v>0</v>
      </c>
    </row>
    <row r="65" spans="2:9" ht="18" customHeight="1" x14ac:dyDescent="0.25">
      <c r="B65" s="1"/>
      <c r="C65" s="2" t="s">
        <v>66</v>
      </c>
      <c r="D65" s="21">
        <v>0</v>
      </c>
      <c r="E65" s="21">
        <v>0</v>
      </c>
      <c r="F65" s="22">
        <f t="shared" si="17"/>
        <v>0</v>
      </c>
      <c r="G65" s="21">
        <v>0</v>
      </c>
      <c r="H65" s="21">
        <v>0</v>
      </c>
      <c r="I65" s="22">
        <f t="shared" si="18"/>
        <v>0</v>
      </c>
    </row>
    <row r="66" spans="2:9" ht="18" customHeight="1" x14ac:dyDescent="0.25">
      <c r="B66" s="1"/>
      <c r="C66" s="2" t="s">
        <v>67</v>
      </c>
      <c r="D66" s="21">
        <v>0</v>
      </c>
      <c r="E66" s="21">
        <v>0</v>
      </c>
      <c r="F66" s="22">
        <f t="shared" si="17"/>
        <v>0</v>
      </c>
      <c r="G66" s="21">
        <v>0</v>
      </c>
      <c r="H66" s="21">
        <v>0</v>
      </c>
      <c r="I66" s="22">
        <f t="shared" si="18"/>
        <v>0</v>
      </c>
    </row>
    <row r="67" spans="2:9" ht="18" customHeight="1" x14ac:dyDescent="0.25">
      <c r="B67" s="1"/>
      <c r="C67" s="2" t="s">
        <v>68</v>
      </c>
      <c r="D67" s="21">
        <v>0</v>
      </c>
      <c r="E67" s="21">
        <v>0</v>
      </c>
      <c r="F67" s="22">
        <f t="shared" si="17"/>
        <v>0</v>
      </c>
      <c r="G67" s="21">
        <v>0</v>
      </c>
      <c r="H67" s="21">
        <v>0</v>
      </c>
      <c r="I67" s="22">
        <f t="shared" si="18"/>
        <v>0</v>
      </c>
    </row>
    <row r="68" spans="2:9" ht="18" customHeight="1" x14ac:dyDescent="0.25">
      <c r="B68" s="1"/>
      <c r="C68" s="2" t="s">
        <v>69</v>
      </c>
      <c r="D68" s="21">
        <v>0</v>
      </c>
      <c r="E68" s="21">
        <v>0</v>
      </c>
      <c r="F68" s="22">
        <f t="shared" si="17"/>
        <v>0</v>
      </c>
      <c r="G68" s="21">
        <v>0</v>
      </c>
      <c r="H68" s="21">
        <v>0</v>
      </c>
      <c r="I68" s="22">
        <f t="shared" si="18"/>
        <v>0</v>
      </c>
    </row>
    <row r="69" spans="2:9" ht="18" customHeight="1" x14ac:dyDescent="0.25">
      <c r="B69" s="1"/>
      <c r="C69" s="2" t="s">
        <v>70</v>
      </c>
      <c r="D69" s="21">
        <v>0</v>
      </c>
      <c r="E69" s="21">
        <v>0</v>
      </c>
      <c r="F69" s="22">
        <f t="shared" si="17"/>
        <v>0</v>
      </c>
      <c r="G69" s="21">
        <v>0</v>
      </c>
      <c r="H69" s="21">
        <v>0</v>
      </c>
      <c r="I69" s="22">
        <f t="shared" si="18"/>
        <v>0</v>
      </c>
    </row>
    <row r="70" spans="2:9" ht="18" customHeight="1" x14ac:dyDescent="0.25">
      <c r="B70" s="1"/>
      <c r="C70" s="2" t="s">
        <v>71</v>
      </c>
      <c r="D70" s="21">
        <v>0</v>
      </c>
      <c r="E70" s="21">
        <v>0</v>
      </c>
      <c r="F70" s="22">
        <f t="shared" si="17"/>
        <v>0</v>
      </c>
      <c r="G70" s="21">
        <v>0</v>
      </c>
      <c r="H70" s="21">
        <v>0</v>
      </c>
      <c r="I70" s="22">
        <f t="shared" si="18"/>
        <v>0</v>
      </c>
    </row>
    <row r="71" spans="2:9" ht="18" customHeight="1" x14ac:dyDescent="0.25">
      <c r="B71" s="28" t="s">
        <v>72</v>
      </c>
      <c r="C71" s="29"/>
      <c r="D71" s="19">
        <f t="shared" ref="D71:I71" si="19">SUM(D72:D74)</f>
        <v>0</v>
      </c>
      <c r="E71" s="19">
        <f t="shared" si="19"/>
        <v>0</v>
      </c>
      <c r="F71" s="19">
        <f t="shared" si="19"/>
        <v>0</v>
      </c>
      <c r="G71" s="19">
        <f t="shared" si="19"/>
        <v>0</v>
      </c>
      <c r="H71" s="19">
        <f t="shared" si="19"/>
        <v>0</v>
      </c>
      <c r="I71" s="19">
        <f t="shared" si="19"/>
        <v>0</v>
      </c>
    </row>
    <row r="72" spans="2:9" ht="18" customHeight="1" x14ac:dyDescent="0.25">
      <c r="B72" s="1"/>
      <c r="C72" s="2" t="s">
        <v>73</v>
      </c>
      <c r="D72" s="21">
        <v>0</v>
      </c>
      <c r="E72" s="21">
        <v>0</v>
      </c>
      <c r="F72" s="22">
        <f>D72+E72</f>
        <v>0</v>
      </c>
      <c r="G72" s="21">
        <v>0</v>
      </c>
      <c r="H72" s="21">
        <v>0</v>
      </c>
      <c r="I72" s="22">
        <f>F72-G72</f>
        <v>0</v>
      </c>
    </row>
    <row r="73" spans="2:9" ht="18" customHeight="1" x14ac:dyDescent="0.25">
      <c r="B73" s="1"/>
      <c r="C73" s="2" t="s">
        <v>74</v>
      </c>
      <c r="D73" s="21">
        <v>0</v>
      </c>
      <c r="E73" s="21">
        <v>0</v>
      </c>
      <c r="F73" s="22">
        <f>D73+E73</f>
        <v>0</v>
      </c>
      <c r="G73" s="21">
        <v>0</v>
      </c>
      <c r="H73" s="21">
        <v>0</v>
      </c>
      <c r="I73" s="22">
        <f>F73-G73</f>
        <v>0</v>
      </c>
    </row>
    <row r="74" spans="2:9" ht="18" customHeight="1" x14ac:dyDescent="0.25">
      <c r="B74" s="1"/>
      <c r="C74" s="2" t="s">
        <v>75</v>
      </c>
      <c r="D74" s="21">
        <v>0</v>
      </c>
      <c r="E74" s="21">
        <v>0</v>
      </c>
      <c r="F74" s="22">
        <f>D74+E74</f>
        <v>0</v>
      </c>
      <c r="G74" s="21">
        <v>0</v>
      </c>
      <c r="H74" s="21">
        <v>0</v>
      </c>
      <c r="I74" s="22">
        <f>F74-G74</f>
        <v>0</v>
      </c>
    </row>
    <row r="75" spans="2:9" ht="18" customHeight="1" x14ac:dyDescent="0.25">
      <c r="B75" s="28" t="s">
        <v>76</v>
      </c>
      <c r="C75" s="29"/>
      <c r="D75" s="19">
        <f t="shared" ref="D75:I75" si="20">SUM(D76:D82)</f>
        <v>1000000</v>
      </c>
      <c r="E75" s="19">
        <f t="shared" si="20"/>
        <v>0</v>
      </c>
      <c r="F75" s="19">
        <f t="shared" si="20"/>
        <v>1000000</v>
      </c>
      <c r="G75" s="19">
        <f t="shared" si="20"/>
        <v>0</v>
      </c>
      <c r="H75" s="19">
        <f t="shared" si="20"/>
        <v>0</v>
      </c>
      <c r="I75" s="19">
        <f t="shared" si="20"/>
        <v>1000000</v>
      </c>
    </row>
    <row r="76" spans="2:9" ht="18" customHeight="1" x14ac:dyDescent="0.25">
      <c r="B76" s="1"/>
      <c r="C76" s="2" t="s">
        <v>77</v>
      </c>
      <c r="D76" s="21">
        <v>0</v>
      </c>
      <c r="E76" s="21">
        <v>0</v>
      </c>
      <c r="F76" s="22">
        <f t="shared" ref="F76:F82" si="21">D76+E76</f>
        <v>0</v>
      </c>
      <c r="G76" s="21">
        <v>0</v>
      </c>
      <c r="H76" s="21">
        <v>0</v>
      </c>
      <c r="I76" s="22">
        <f t="shared" ref="I76:I82" si="22">F76-G76</f>
        <v>0</v>
      </c>
    </row>
    <row r="77" spans="2:9" ht="18" customHeight="1" x14ac:dyDescent="0.25">
      <c r="B77" s="1"/>
      <c r="C77" s="2" t="s">
        <v>78</v>
      </c>
      <c r="D77" s="21">
        <v>0</v>
      </c>
      <c r="E77" s="21">
        <v>0</v>
      </c>
      <c r="F77" s="22">
        <f t="shared" si="21"/>
        <v>0</v>
      </c>
      <c r="G77" s="21">
        <v>0</v>
      </c>
      <c r="H77" s="21">
        <v>0</v>
      </c>
      <c r="I77" s="22">
        <f t="shared" si="22"/>
        <v>0</v>
      </c>
    </row>
    <row r="78" spans="2:9" ht="18" customHeight="1" x14ac:dyDescent="0.25">
      <c r="B78" s="1"/>
      <c r="C78" s="2" t="s">
        <v>79</v>
      </c>
      <c r="D78" s="21">
        <v>0</v>
      </c>
      <c r="E78" s="21">
        <v>0</v>
      </c>
      <c r="F78" s="22">
        <f t="shared" si="21"/>
        <v>0</v>
      </c>
      <c r="G78" s="21">
        <v>0</v>
      </c>
      <c r="H78" s="21">
        <v>0</v>
      </c>
      <c r="I78" s="22">
        <f t="shared" si="22"/>
        <v>0</v>
      </c>
    </row>
    <row r="79" spans="2:9" ht="18" customHeight="1" x14ac:dyDescent="0.25">
      <c r="B79" s="1"/>
      <c r="C79" s="2" t="s">
        <v>80</v>
      </c>
      <c r="D79" s="21">
        <v>0</v>
      </c>
      <c r="E79" s="21">
        <v>0</v>
      </c>
      <c r="F79" s="22">
        <f t="shared" si="21"/>
        <v>0</v>
      </c>
      <c r="G79" s="21">
        <v>0</v>
      </c>
      <c r="H79" s="21">
        <v>0</v>
      </c>
      <c r="I79" s="22">
        <f t="shared" si="22"/>
        <v>0</v>
      </c>
    </row>
    <row r="80" spans="2:9" ht="18" customHeight="1" x14ac:dyDescent="0.25">
      <c r="B80" s="1"/>
      <c r="C80" s="2" t="s">
        <v>81</v>
      </c>
      <c r="D80" s="21">
        <v>0</v>
      </c>
      <c r="E80" s="21">
        <v>0</v>
      </c>
      <c r="F80" s="22">
        <f t="shared" si="21"/>
        <v>0</v>
      </c>
      <c r="G80" s="21">
        <v>0</v>
      </c>
      <c r="H80" s="21">
        <v>0</v>
      </c>
      <c r="I80" s="22">
        <f t="shared" si="22"/>
        <v>0</v>
      </c>
    </row>
    <row r="81" spans="1:11" ht="18" customHeight="1" x14ac:dyDescent="0.25">
      <c r="B81" s="1"/>
      <c r="C81" s="2" t="s">
        <v>82</v>
      </c>
      <c r="D81" s="21">
        <v>0</v>
      </c>
      <c r="E81" s="21">
        <v>0</v>
      </c>
      <c r="F81" s="22">
        <f t="shared" si="21"/>
        <v>0</v>
      </c>
      <c r="G81" s="21">
        <v>0</v>
      </c>
      <c r="H81" s="21">
        <v>0</v>
      </c>
      <c r="I81" s="22">
        <f t="shared" si="22"/>
        <v>0</v>
      </c>
    </row>
    <row r="82" spans="1:11" ht="18" customHeight="1" x14ac:dyDescent="0.25">
      <c r="B82" s="1"/>
      <c r="C82" s="2" t="s">
        <v>83</v>
      </c>
      <c r="D82" s="23">
        <v>1000000</v>
      </c>
      <c r="E82" s="23">
        <v>0</v>
      </c>
      <c r="F82" s="24">
        <f t="shared" si="21"/>
        <v>1000000</v>
      </c>
      <c r="G82" s="23">
        <v>0</v>
      </c>
      <c r="H82" s="23">
        <v>0</v>
      </c>
      <c r="I82" s="24">
        <f t="shared" si="22"/>
        <v>1000000</v>
      </c>
    </row>
    <row r="83" spans="1:11" ht="18" customHeight="1" x14ac:dyDescent="0.25">
      <c r="B83" s="3"/>
      <c r="C83" s="4" t="s">
        <v>84</v>
      </c>
      <c r="D83" s="24">
        <f t="shared" ref="D83:I83" si="23">D11+D19+D29+D39+D49+D59+D63+D71+D75</f>
        <v>70393321.870000005</v>
      </c>
      <c r="E83" s="24">
        <f t="shared" si="23"/>
        <v>-1.7462298274040222E-10</v>
      </c>
      <c r="F83" s="24">
        <f t="shared" si="23"/>
        <v>70393321.870000005</v>
      </c>
      <c r="G83" s="24">
        <f t="shared" si="23"/>
        <v>52252003.119999997</v>
      </c>
      <c r="H83" s="24">
        <f t="shared" si="23"/>
        <v>50639209.879999995</v>
      </c>
      <c r="I83" s="24">
        <f t="shared" si="23"/>
        <v>18141318.750000007</v>
      </c>
    </row>
    <row r="86" spans="1:11" x14ac:dyDescent="0.25">
      <c r="A86" s="16" t="s">
        <v>85</v>
      </c>
    </row>
    <row r="87" spans="1:11" x14ac:dyDescent="0.25">
      <c r="C87" s="17"/>
      <c r="G87" s="17"/>
      <c r="J87" s="17"/>
      <c r="K87" s="17"/>
    </row>
    <row r="88" spans="1:11" x14ac:dyDescent="0.25">
      <c r="C88" s="17"/>
      <c r="G88" s="17"/>
      <c r="J88" s="17"/>
      <c r="K88" s="17"/>
    </row>
    <row r="89" spans="1:11" x14ac:dyDescent="0.25">
      <c r="C89" s="17"/>
      <c r="G89" s="17"/>
      <c r="J89" s="17"/>
      <c r="K89" s="17"/>
    </row>
    <row r="90" spans="1:11" x14ac:dyDescent="0.25">
      <c r="C90" s="17"/>
      <c r="G90" s="17"/>
      <c r="J90" s="17"/>
      <c r="K90" s="17"/>
    </row>
  </sheetData>
  <mergeCells count="17">
    <mergeCell ref="I8:I9"/>
    <mergeCell ref="B3:I3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4:I4"/>
    <mergeCell ref="B5:I5"/>
    <mergeCell ref="B6:I6"/>
    <mergeCell ref="B7:I7"/>
    <mergeCell ref="B8:C10"/>
    <mergeCell ref="D8:H8"/>
  </mergeCells>
  <printOptions horizontalCentered="1"/>
  <pageMargins left="7.874015748031496E-2" right="7.874015748031496E-2" top="0.35433070866141736" bottom="0.35433070866141736" header="0.31496062992125984" footer="0.31496062992125984"/>
  <pageSetup fitToHeight="0" orientation="landscape" r:id="rId1"/>
  <headerFooter scaleWithDoc="0"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PC01</cp:lastModifiedBy>
  <cp:lastPrinted>2020-03-18T15:53:01Z</cp:lastPrinted>
  <dcterms:created xsi:type="dcterms:W3CDTF">2018-10-31T21:40:06Z</dcterms:created>
  <dcterms:modified xsi:type="dcterms:W3CDTF">2020-03-18T15:55:56Z</dcterms:modified>
</cp:coreProperties>
</file>