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<sst xmlns="http://schemas.openxmlformats.org/spreadsheetml/2006/main" count="162" uniqueCount="89">
  <si>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</si>
  <si>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</si>
  <si>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</si>
  <si>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</si>
  <si>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</si>
  <si>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</si>
  <si>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</si>
  <si>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</si>
  <si>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</si>
  <si>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</si>
  <si>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</si>
  <si>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</si>
  <si>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</si>
  <si>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</si>
  <si>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</si>
  <si>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</si>
  <si>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</si>
  <si>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</si>
  <si>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</si>
  <si>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</si>
  <si>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</si>
  <si>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</si>
  <si>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</si>
  <si>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</si>
  <si>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</si>
  <si>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</si>
  <si>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</si>
  <si>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</si>
  <si>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</si>
  <si>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</si>
  <si>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</si>
  <si>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</si>
  <si>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</si>
  <si>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</si>
  <si>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</si>
  <si>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</si>
  <si>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</si>
  <si>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</si>
  <si>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</si>
  <si>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</si>
  <si>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</si>
  <si>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</si>
  <si>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</si>
  <si>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</si>
  <si>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</si>
  <si>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</si>
  <si>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</si>
  <si>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</si>
  <si>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</si>
  <si>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</si>
  <si>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</si>
  <si>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</si>
  <si>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</si>
  <si>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</si>
  <si>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</si>
  <si>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</si>
  <si>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</si>
  <si>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</si>
  <si>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</si>
  <si>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</si>
  <si>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</si>
  <si>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</si>
  <si>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</si>
  <si>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</si>
  <si>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</si>
  <si>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</si>
  <si>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</si>
  <si>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</si>
  <si>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</si>
  <si>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</si>
  <si>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</si>
  <si>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</si>
  <si>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</si>
  <si>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</si>
  <si>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</si>
  <si>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</si>
  <si>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</si>
  <si>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</si>
  <si>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</si>
  <si>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</si>
  <si>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</si>
  <si>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</si>
  <si>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</si>
  <si>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</si>
  <si>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</si>
  <si>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</si>
  <si>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</si>
  <si>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IGUALA DE LA INDEPENDENCIA (a)</t>
  </si>
  <si>
    <t>Del 1 de Enero al 30 de Junio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</si>
</sst>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165" fontId="36" fillId="0" borderId="21" xfId="0" applyNumberFormat="1" applyFont="1" applyBorder="1" applyAlignment="1">
      <alignment horizontal="right" vertical="center"/>
    </xf>
    <xf numFmtId="165" fontId="37" fillId="0" borderId="21" xfId="0" applyNumberFormat="1" applyFont="1" applyBorder="1" applyAlignment="1">
      <alignment horizontal="right" vertical="center"/>
    </xf>
    <xf numFmtId="165" fontId="37" fillId="0" borderId="15" xfId="0" applyNumberFormat="1" applyFont="1" applyBorder="1" applyAlignment="1">
      <alignment horizontal="right" vertical="center"/>
    </xf>
    <xf numFmtId="165" fontId="37" fillId="0" borderId="28" xfId="0" applyNumberFormat="1" applyFont="1" applyBorder="1" applyAlignment="1">
      <alignment horizontal="right" vertical="center"/>
    </xf>
    <xf numFmtId="165" fontId="37" fillId="0" borderId="19" xfId="0" applyNumberFormat="1" applyFont="1" applyBorder="1" applyAlignment="1">
      <alignment horizontal="right" vertical="center"/>
    </xf>
    <xf numFmtId="165" fontId="36" fillId="0" borderId="29" xfId="0" applyNumberFormat="1" applyFont="1" applyBorder="1" applyAlignment="1">
      <alignment horizontal="right" vertical="center"/>
    </xf>
    <xf numFmtId="165" fontId="37" fillId="0" borderId="22" xfId="0" applyNumberFormat="1" applyFont="1" applyBorder="1" applyAlignment="1">
      <alignment horizontal="right" vertical="center"/>
    </xf>
    <xf numFmtId="165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35" activePane="bottomLeft" state="frozen"/>
      <selection pane="topLeft" activeCell="A1" sqref="A1"/>
      <selection pane="bottomLeft" activeCell="D10" sqref="D10:I16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321237136.04</v>
      </c>
      <c r="E10" s="35">
        <f t="shared" si="0"/>
        <v>9641402.02</v>
      </c>
      <c r="F10" s="35">
        <f t="shared" si="0"/>
        <v>330878538.06</v>
      </c>
      <c r="G10" s="35">
        <f t="shared" si="0"/>
        <v>185703704.48000002</v>
      </c>
      <c r="H10" s="35">
        <f t="shared" si="0"/>
        <v>183413688.48000002</v>
      </c>
      <c r="I10" s="35">
        <f t="shared" si="0"/>
        <v>145174833.58</v>
      </c>
    </row>
    <row r="11" spans="2:9" ht="12.75">
      <c r="B11" s="3" t="s">
        <v>12</v>
      </c>
      <c r="C11" s="9"/>
      <c r="D11" s="36">
        <f aca="true" t="shared" si="1" ref="D11:I11">SUM(D12:D18)</f>
        <v>217048088.26</v>
      </c>
      <c r="E11" s="36">
        <f t="shared" si="1"/>
        <v>0</v>
      </c>
      <c r="F11" s="36">
        <f t="shared" si="1"/>
        <v>217048088.26</v>
      </c>
      <c r="G11" s="36">
        <f t="shared" si="1"/>
        <v>101353568.02</v>
      </c>
      <c r="H11" s="36">
        <f t="shared" si="1"/>
        <v>101153568.02</v>
      </c>
      <c r="I11" s="36">
        <f t="shared" si="1"/>
        <v>115694520.24000001</v>
      </c>
    </row>
    <row r="12" spans="2:9" ht="12.75">
      <c r="B12" s="13" t="s">
        <v>13</v>
      </c>
      <c r="C12" s="11"/>
      <c r="D12" s="36">
        <v>140088655.73</v>
      </c>
      <c r="E12" s="37">
        <v>2976264.02</v>
      </c>
      <c r="F12" s="37">
        <f>D12+E12</f>
        <v>143064919.75</v>
      </c>
      <c r="G12" s="37">
        <v>75680867.91</v>
      </c>
      <c r="H12" s="37">
        <v>75680867.91</v>
      </c>
      <c r="I12" s="37">
        <f>F12-G12</f>
        <v>67384051.84</v>
      </c>
    </row>
    <row r="13" spans="2:9" ht="12.7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2.75">
      <c r="B14" s="13" t="s">
        <v>15</v>
      </c>
      <c r="C14" s="11"/>
      <c r="D14" s="36">
        <v>41004422.84</v>
      </c>
      <c r="E14" s="37">
        <v>116</v>
      </c>
      <c r="F14" s="37">
        <f t="shared" si="2"/>
        <v>41004538.84</v>
      </c>
      <c r="G14" s="37">
        <v>16979710.88</v>
      </c>
      <c r="H14" s="37">
        <v>16979710.88</v>
      </c>
      <c r="I14" s="37">
        <f t="shared" si="3"/>
        <v>24024827.960000005</v>
      </c>
    </row>
    <row r="15" spans="2:9" ht="12.75">
      <c r="B15" s="13" t="s">
        <v>16</v>
      </c>
      <c r="C15" s="11"/>
      <c r="D15" s="36">
        <v>8375810.42</v>
      </c>
      <c r="E15" s="37">
        <v>0</v>
      </c>
      <c r="F15" s="37">
        <f t="shared" si="2"/>
        <v>8375810.42</v>
      </c>
      <c r="G15" s="37">
        <v>4418245.47</v>
      </c>
      <c r="H15" s="37">
        <v>4218245.47</v>
      </c>
      <c r="I15" s="37">
        <f t="shared" si="3"/>
        <v>3957564.95</v>
      </c>
    </row>
    <row r="16" spans="2:9" ht="12.75">
      <c r="B16" s="13" t="s">
        <v>17</v>
      </c>
      <c r="C16" s="11"/>
      <c r="D16" s="36">
        <v>9797980.48</v>
      </c>
      <c r="E16" s="37">
        <v>40260</v>
      </c>
      <c r="F16" s="37">
        <f t="shared" si="2"/>
        <v>9838240.48</v>
      </c>
      <c r="G16" s="37">
        <v>4274743.76</v>
      </c>
      <c r="H16" s="37">
        <v>4274743.76</v>
      </c>
      <c r="I16" s="37">
        <f t="shared" si="3"/>
        <v>5563496.720000001</v>
      </c>
    </row>
    <row r="17" spans="2:9" ht="12.75">
      <c r="B17" s="13" t="s">
        <v>18</v>
      </c>
      <c r="C17" s="11"/>
      <c r="D17" s="36">
        <v>17486321.21</v>
      </c>
      <c r="E17" s="37">
        <v>-3016640.02</v>
      </c>
      <c r="F17" s="37">
        <f t="shared" si="2"/>
        <v>14469681.190000001</v>
      </c>
      <c r="G17" s="37">
        <v>0</v>
      </c>
      <c r="H17" s="37">
        <v>0</v>
      </c>
      <c r="I17" s="37">
        <f t="shared" si="3"/>
        <v>14469681.190000001</v>
      </c>
    </row>
    <row r="18" spans="2:9" ht="12.75">
      <c r="B18" s="13" t="s">
        <v>19</v>
      </c>
      <c r="C18" s="11"/>
      <c r="D18" s="36">
        <v>294897.58</v>
      </c>
      <c r="E18" s="37">
        <v>0</v>
      </c>
      <c r="F18" s="37">
        <f t="shared" si="2"/>
        <v>294897.58</v>
      </c>
      <c r="G18" s="37">
        <v>0</v>
      </c>
      <c r="H18" s="37">
        <v>0</v>
      </c>
      <c r="I18" s="37">
        <f t="shared" si="3"/>
        <v>294897.58</v>
      </c>
    </row>
    <row r="19" spans="2:9" ht="12.75">
      <c r="B19" s="3" t="s">
        <v>20</v>
      </c>
      <c r="C19" s="9"/>
      <c r="D19" s="36">
        <f aca="true" t="shared" si="4" ref="D19:I19">SUM(D20:D28)</f>
        <v>43572312.11</v>
      </c>
      <c r="E19" s="36">
        <f t="shared" si="4"/>
        <v>-8913895.940000001</v>
      </c>
      <c r="F19" s="36">
        <f t="shared" si="4"/>
        <v>34658416.17</v>
      </c>
      <c r="G19" s="36">
        <f t="shared" si="4"/>
        <v>21549943.310000002</v>
      </c>
      <c r="H19" s="36">
        <f t="shared" si="4"/>
        <v>21504343.28</v>
      </c>
      <c r="I19" s="36">
        <f t="shared" si="4"/>
        <v>13108472.86</v>
      </c>
    </row>
    <row r="20" spans="2:9" ht="12.75">
      <c r="B20" s="13" t="s">
        <v>21</v>
      </c>
      <c r="C20" s="11"/>
      <c r="D20" s="36">
        <v>20478553.49</v>
      </c>
      <c r="E20" s="37">
        <v>-7354799.54</v>
      </c>
      <c r="F20" s="36">
        <f aca="true" t="shared" si="5" ref="F20:F28">D20+E20</f>
        <v>13123753.95</v>
      </c>
      <c r="G20" s="37">
        <v>8944283.71</v>
      </c>
      <c r="H20" s="37">
        <v>8944283.71</v>
      </c>
      <c r="I20" s="37">
        <f>F20-G20</f>
        <v>4179470.2399999984</v>
      </c>
    </row>
    <row r="21" spans="2:9" ht="12.75">
      <c r="B21" s="13" t="s">
        <v>22</v>
      </c>
      <c r="C21" s="11"/>
      <c r="D21" s="36">
        <v>219283</v>
      </c>
      <c r="E21" s="37">
        <v>410009.93</v>
      </c>
      <c r="F21" s="36">
        <f t="shared" si="5"/>
        <v>629292.9299999999</v>
      </c>
      <c r="G21" s="37">
        <v>508477.9</v>
      </c>
      <c r="H21" s="37">
        <v>508477.9</v>
      </c>
      <c r="I21" s="37">
        <f aca="true" t="shared" si="6" ref="I21:I83">F21-G21</f>
        <v>120815.02999999991</v>
      </c>
    </row>
    <row r="22" spans="2:9" ht="12.7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2.75">
      <c r="B23" s="13" t="s">
        <v>24</v>
      </c>
      <c r="C23" s="11"/>
      <c r="D23" s="36">
        <v>1515811</v>
      </c>
      <c r="E23" s="37">
        <v>-16549.83</v>
      </c>
      <c r="F23" s="36">
        <f t="shared" si="5"/>
        <v>1499261.17</v>
      </c>
      <c r="G23" s="37">
        <v>1280310.9</v>
      </c>
      <c r="H23" s="37">
        <v>1280310.9</v>
      </c>
      <c r="I23" s="37">
        <f t="shared" si="6"/>
        <v>218950.27000000002</v>
      </c>
    </row>
    <row r="24" spans="2:9" ht="12.75">
      <c r="B24" s="13" t="s">
        <v>25</v>
      </c>
      <c r="C24" s="11"/>
      <c r="D24" s="36">
        <v>224847</v>
      </c>
      <c r="E24" s="37">
        <v>1233086.98</v>
      </c>
      <c r="F24" s="36">
        <f t="shared" si="5"/>
        <v>1457933.98</v>
      </c>
      <c r="G24" s="37">
        <v>1441540.2</v>
      </c>
      <c r="H24" s="37">
        <v>1441540.2</v>
      </c>
      <c r="I24" s="37">
        <f t="shared" si="6"/>
        <v>16393.780000000028</v>
      </c>
    </row>
    <row r="25" spans="2:9" ht="12.75">
      <c r="B25" s="13" t="s">
        <v>26</v>
      </c>
      <c r="C25" s="11"/>
      <c r="D25" s="36">
        <v>14411330.62</v>
      </c>
      <c r="E25" s="37">
        <v>737599.56</v>
      </c>
      <c r="F25" s="36">
        <f t="shared" si="5"/>
        <v>15148930.18</v>
      </c>
      <c r="G25" s="37">
        <v>7235604.3</v>
      </c>
      <c r="H25" s="37">
        <v>7235604.3</v>
      </c>
      <c r="I25" s="37">
        <f t="shared" si="6"/>
        <v>7913325.88</v>
      </c>
    </row>
    <row r="26" spans="2:9" ht="12.75">
      <c r="B26" s="13" t="s">
        <v>27</v>
      </c>
      <c r="C26" s="11"/>
      <c r="D26" s="36">
        <v>1921591</v>
      </c>
      <c r="E26" s="37">
        <v>-1221259.7</v>
      </c>
      <c r="F26" s="36">
        <f t="shared" si="5"/>
        <v>700331.3</v>
      </c>
      <c r="G26" s="37">
        <v>578269.1</v>
      </c>
      <c r="H26" s="37">
        <v>578269.1</v>
      </c>
      <c r="I26" s="37">
        <f t="shared" si="6"/>
        <v>122062.20000000007</v>
      </c>
    </row>
    <row r="27" spans="2:9" ht="12.75">
      <c r="B27" s="13" t="s">
        <v>28</v>
      </c>
      <c r="C27" s="11"/>
      <c r="D27" s="36">
        <v>22000</v>
      </c>
      <c r="E27" s="37">
        <v>0</v>
      </c>
      <c r="F27" s="36">
        <f t="shared" si="5"/>
        <v>22000</v>
      </c>
      <c r="G27" s="37">
        <v>0</v>
      </c>
      <c r="H27" s="37">
        <v>0</v>
      </c>
      <c r="I27" s="37">
        <f t="shared" si="6"/>
        <v>22000</v>
      </c>
    </row>
    <row r="28" spans="2:9" ht="12.75">
      <c r="B28" s="13" t="s">
        <v>29</v>
      </c>
      <c r="C28" s="11"/>
      <c r="D28" s="36">
        <v>4778896</v>
      </c>
      <c r="E28" s="37">
        <v>-2701983.34</v>
      </c>
      <c r="F28" s="36">
        <f t="shared" si="5"/>
        <v>2076912.6600000001</v>
      </c>
      <c r="G28" s="37">
        <v>1561457.2</v>
      </c>
      <c r="H28" s="37">
        <v>1515857.17</v>
      </c>
      <c r="I28" s="37">
        <f t="shared" si="6"/>
        <v>515455.4600000002</v>
      </c>
    </row>
    <row r="29" spans="2:9" ht="12.75">
      <c r="B29" s="3" t="s">
        <v>30</v>
      </c>
      <c r="C29" s="9"/>
      <c r="D29" s="36">
        <f aca="true" t="shared" si="7" ref="D29:I29">SUM(D30:D38)</f>
        <v>46003089</v>
      </c>
      <c r="E29" s="36">
        <f t="shared" si="7"/>
        <v>-9578256.14</v>
      </c>
      <c r="F29" s="36">
        <f t="shared" si="7"/>
        <v>36424832.86</v>
      </c>
      <c r="G29" s="36">
        <f t="shared" si="7"/>
        <v>25968451.17</v>
      </c>
      <c r="H29" s="36">
        <f t="shared" si="7"/>
        <v>25789985.2</v>
      </c>
      <c r="I29" s="36">
        <f t="shared" si="7"/>
        <v>10456381.69</v>
      </c>
    </row>
    <row r="30" spans="2:9" ht="12.75">
      <c r="B30" s="13" t="s">
        <v>31</v>
      </c>
      <c r="C30" s="11"/>
      <c r="D30" s="36">
        <v>17350917</v>
      </c>
      <c r="E30" s="37">
        <v>-12116951.6</v>
      </c>
      <c r="F30" s="36">
        <f aca="true" t="shared" si="8" ref="F30:F38">D30+E30</f>
        <v>5233965.4</v>
      </c>
      <c r="G30" s="37">
        <v>4742775.23</v>
      </c>
      <c r="H30" s="37">
        <v>4742775.23</v>
      </c>
      <c r="I30" s="37">
        <f t="shared" si="6"/>
        <v>491190.1699999999</v>
      </c>
    </row>
    <row r="31" spans="2:9" ht="12.75">
      <c r="B31" s="13" t="s">
        <v>32</v>
      </c>
      <c r="C31" s="11"/>
      <c r="D31" s="36">
        <v>6017088</v>
      </c>
      <c r="E31" s="37">
        <v>-986573.56</v>
      </c>
      <c r="F31" s="36">
        <f t="shared" si="8"/>
        <v>5030514.4399999995</v>
      </c>
      <c r="G31" s="37">
        <v>4305117.98</v>
      </c>
      <c r="H31" s="37">
        <v>4236784.9</v>
      </c>
      <c r="I31" s="37">
        <f t="shared" si="6"/>
        <v>725396.459999999</v>
      </c>
    </row>
    <row r="32" spans="2:9" ht="12.75">
      <c r="B32" s="13" t="s">
        <v>33</v>
      </c>
      <c r="C32" s="11"/>
      <c r="D32" s="36">
        <v>1826804</v>
      </c>
      <c r="E32" s="37">
        <v>977368.41</v>
      </c>
      <c r="F32" s="36">
        <f t="shared" si="8"/>
        <v>2804172.41</v>
      </c>
      <c r="G32" s="37">
        <v>1926505.39</v>
      </c>
      <c r="H32" s="37">
        <v>1926505.39</v>
      </c>
      <c r="I32" s="37">
        <f t="shared" si="6"/>
        <v>877667.0200000003</v>
      </c>
    </row>
    <row r="33" spans="2:9" ht="12.75">
      <c r="B33" s="13" t="s">
        <v>34</v>
      </c>
      <c r="C33" s="11"/>
      <c r="D33" s="36">
        <v>2320462</v>
      </c>
      <c r="E33" s="37">
        <v>-1716515.62</v>
      </c>
      <c r="F33" s="36">
        <f t="shared" si="8"/>
        <v>603946.3799999999</v>
      </c>
      <c r="G33" s="37">
        <v>526203.16</v>
      </c>
      <c r="H33" s="37">
        <v>475063.82</v>
      </c>
      <c r="I33" s="37">
        <f t="shared" si="6"/>
        <v>77743.21999999986</v>
      </c>
    </row>
    <row r="34" spans="2:9" ht="12.75">
      <c r="B34" s="13" t="s">
        <v>35</v>
      </c>
      <c r="C34" s="11"/>
      <c r="D34" s="36">
        <v>1730625</v>
      </c>
      <c r="E34" s="37">
        <v>1534292.7</v>
      </c>
      <c r="F34" s="36">
        <f t="shared" si="8"/>
        <v>3264917.7</v>
      </c>
      <c r="G34" s="37">
        <v>3084057.89</v>
      </c>
      <c r="H34" s="37">
        <v>3083064.34</v>
      </c>
      <c r="I34" s="37">
        <f t="shared" si="6"/>
        <v>180859.81000000006</v>
      </c>
    </row>
    <row r="35" spans="2:9" ht="12.75">
      <c r="B35" s="13" t="s">
        <v>36</v>
      </c>
      <c r="C35" s="11"/>
      <c r="D35" s="36">
        <v>2933614</v>
      </c>
      <c r="E35" s="37">
        <v>-388298.04</v>
      </c>
      <c r="F35" s="36">
        <f t="shared" si="8"/>
        <v>2545315.96</v>
      </c>
      <c r="G35" s="37">
        <v>2034856.67</v>
      </c>
      <c r="H35" s="37">
        <v>1976856.67</v>
      </c>
      <c r="I35" s="37">
        <f t="shared" si="6"/>
        <v>510459.29000000004</v>
      </c>
    </row>
    <row r="36" spans="2:9" ht="12.75">
      <c r="B36" s="13" t="s">
        <v>37</v>
      </c>
      <c r="C36" s="11"/>
      <c r="D36" s="36">
        <v>189088</v>
      </c>
      <c r="E36" s="37">
        <v>83659.06</v>
      </c>
      <c r="F36" s="36">
        <f t="shared" si="8"/>
        <v>272747.06</v>
      </c>
      <c r="G36" s="37">
        <v>118946.11</v>
      </c>
      <c r="H36" s="37">
        <v>118946.11</v>
      </c>
      <c r="I36" s="37">
        <f t="shared" si="6"/>
        <v>153800.95</v>
      </c>
    </row>
    <row r="37" spans="2:9" ht="12.75">
      <c r="B37" s="13" t="s">
        <v>38</v>
      </c>
      <c r="C37" s="11"/>
      <c r="D37" s="36">
        <v>7665314</v>
      </c>
      <c r="E37" s="37">
        <v>2986454.85</v>
      </c>
      <c r="F37" s="36">
        <f t="shared" si="8"/>
        <v>10651768.85</v>
      </c>
      <c r="G37" s="37">
        <v>7108089.63</v>
      </c>
      <c r="H37" s="37">
        <v>7108089.63</v>
      </c>
      <c r="I37" s="37">
        <f t="shared" si="6"/>
        <v>3543679.2199999997</v>
      </c>
    </row>
    <row r="38" spans="2:9" ht="12.75">
      <c r="B38" s="13" t="s">
        <v>39</v>
      </c>
      <c r="C38" s="11"/>
      <c r="D38" s="36">
        <v>5969177</v>
      </c>
      <c r="E38" s="37">
        <v>48307.66</v>
      </c>
      <c r="F38" s="36">
        <f t="shared" si="8"/>
        <v>6017484.66</v>
      </c>
      <c r="G38" s="37">
        <v>2121899.11</v>
      </c>
      <c r="H38" s="37">
        <v>2121899.11</v>
      </c>
      <c r="I38" s="37">
        <f t="shared" si="6"/>
        <v>3895585.5500000003</v>
      </c>
    </row>
    <row r="39" spans="2:9" ht="25.5" customHeight="1">
      <c r="B39" s="18" t="s">
        <v>40</v>
      </c>
      <c r="C39" s="19"/>
      <c r="D39" s="36">
        <f aca="true" t="shared" si="9" ref="D39:I39">SUM(D40:D48)</f>
        <v>6866834</v>
      </c>
      <c r="E39" s="36">
        <f t="shared" si="9"/>
        <v>-4405663.88</v>
      </c>
      <c r="F39" s="36">
        <f>SUM(F40:F48)</f>
        <v>2461170.12</v>
      </c>
      <c r="G39" s="36">
        <f t="shared" si="9"/>
        <v>1419880.46</v>
      </c>
      <c r="H39" s="36">
        <f t="shared" si="9"/>
        <v>1419880.46</v>
      </c>
      <c r="I39" s="36">
        <f t="shared" si="9"/>
        <v>1041289.66</v>
      </c>
    </row>
    <row r="40" spans="2:9" ht="12.7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2.75">
      <c r="B41" s="13" t="s">
        <v>42</v>
      </c>
      <c r="C41" s="11"/>
      <c r="D41" s="36">
        <v>1370558</v>
      </c>
      <c r="E41" s="37">
        <v>-803262.9</v>
      </c>
      <c r="F41" s="36">
        <f aca="true" t="shared" si="10" ref="F41:F83">D41+E41</f>
        <v>567295.1</v>
      </c>
      <c r="G41" s="37">
        <v>400643</v>
      </c>
      <c r="H41" s="37">
        <v>400643</v>
      </c>
      <c r="I41" s="37">
        <f t="shared" si="6"/>
        <v>166652.09999999998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>
        <v>5496276</v>
      </c>
      <c r="E43" s="37">
        <v>-3602400.98</v>
      </c>
      <c r="F43" s="36">
        <f t="shared" si="10"/>
        <v>1893875.02</v>
      </c>
      <c r="G43" s="37">
        <v>1019237.46</v>
      </c>
      <c r="H43" s="37">
        <v>1019237.46</v>
      </c>
      <c r="I43" s="37">
        <f t="shared" si="6"/>
        <v>874637.56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1246812.67</v>
      </c>
      <c r="E49" s="36">
        <f t="shared" si="11"/>
        <v>9136886.67</v>
      </c>
      <c r="F49" s="36">
        <f t="shared" si="11"/>
        <v>10383699.34</v>
      </c>
      <c r="G49" s="36">
        <f t="shared" si="11"/>
        <v>9744411.149999999</v>
      </c>
      <c r="H49" s="36">
        <f t="shared" si="11"/>
        <v>8010411.149999999</v>
      </c>
      <c r="I49" s="36">
        <f t="shared" si="11"/>
        <v>639288.190000001</v>
      </c>
    </row>
    <row r="50" spans="2:9" ht="12.75">
      <c r="B50" s="13" t="s">
        <v>51</v>
      </c>
      <c r="C50" s="11"/>
      <c r="D50" s="36">
        <v>1157846.67</v>
      </c>
      <c r="E50" s="37">
        <v>-389902.75</v>
      </c>
      <c r="F50" s="36">
        <f t="shared" si="10"/>
        <v>767943.9199999999</v>
      </c>
      <c r="G50" s="37">
        <v>250629.18</v>
      </c>
      <c r="H50" s="37">
        <v>250629.18</v>
      </c>
      <c r="I50" s="37">
        <f t="shared" si="6"/>
        <v>517314.73999999993</v>
      </c>
    </row>
    <row r="51" spans="2:9" ht="12.75">
      <c r="B51" s="13" t="s">
        <v>52</v>
      </c>
      <c r="C51" s="11"/>
      <c r="D51" s="36">
        <v>0</v>
      </c>
      <c r="E51" s="37">
        <v>96998</v>
      </c>
      <c r="F51" s="36">
        <f t="shared" si="10"/>
        <v>96998</v>
      </c>
      <c r="G51" s="37">
        <v>48499</v>
      </c>
      <c r="H51" s="37">
        <v>48499</v>
      </c>
      <c r="I51" s="37">
        <f t="shared" si="6"/>
        <v>48499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>
        <v>0</v>
      </c>
      <c r="E53" s="37">
        <v>9385557.41</v>
      </c>
      <c r="F53" s="36">
        <f t="shared" si="10"/>
        <v>9385557.41</v>
      </c>
      <c r="G53" s="37">
        <v>9385557.37</v>
      </c>
      <c r="H53" s="37">
        <v>7651557.37</v>
      </c>
      <c r="I53" s="37">
        <f t="shared" si="6"/>
        <v>0.04000000096857548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88966</v>
      </c>
      <c r="E55" s="37">
        <v>44234.01</v>
      </c>
      <c r="F55" s="36">
        <f t="shared" si="10"/>
        <v>133200.01</v>
      </c>
      <c r="G55" s="37">
        <v>59725.6</v>
      </c>
      <c r="H55" s="37">
        <v>59725.6</v>
      </c>
      <c r="I55" s="37">
        <f t="shared" si="6"/>
        <v>73474.41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29437871.71</v>
      </c>
      <c r="F59" s="36">
        <f>SUM(F60:F62)</f>
        <v>29437871.71</v>
      </c>
      <c r="G59" s="36">
        <f>SUM(G60:G62)</f>
        <v>25667450.37</v>
      </c>
      <c r="H59" s="36">
        <f>SUM(H60:H62)</f>
        <v>25535500.37</v>
      </c>
      <c r="I59" s="37">
        <f t="shared" si="6"/>
        <v>3770421.34</v>
      </c>
    </row>
    <row r="60" spans="2:9" ht="12.75">
      <c r="B60" s="13" t="s">
        <v>61</v>
      </c>
      <c r="C60" s="11"/>
      <c r="D60" s="36">
        <v>0</v>
      </c>
      <c r="E60" s="37">
        <v>28910071.71</v>
      </c>
      <c r="F60" s="36">
        <f t="shared" si="10"/>
        <v>28910071.71</v>
      </c>
      <c r="G60" s="37">
        <v>25139650.37</v>
      </c>
      <c r="H60" s="37">
        <v>25139650.37</v>
      </c>
      <c r="I60" s="37">
        <f t="shared" si="6"/>
        <v>3770421.34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>
        <v>0</v>
      </c>
      <c r="E62" s="37">
        <v>527800</v>
      </c>
      <c r="F62" s="36">
        <f t="shared" si="10"/>
        <v>527800</v>
      </c>
      <c r="G62" s="37">
        <v>527800</v>
      </c>
      <c r="H62" s="37">
        <v>395850</v>
      </c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6500000</v>
      </c>
      <c r="E76" s="36">
        <f>SUM(E77:E83)</f>
        <v>-6035540.4</v>
      </c>
      <c r="F76" s="36">
        <f>SUM(F77:F83)</f>
        <v>464459.5999999996</v>
      </c>
      <c r="G76" s="36">
        <f>SUM(G77:G83)</f>
        <v>0</v>
      </c>
      <c r="H76" s="36">
        <f>SUM(H77:H83)</f>
        <v>0</v>
      </c>
      <c r="I76" s="37">
        <f t="shared" si="6"/>
        <v>464459.5999999996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>
        <v>6500000</v>
      </c>
      <c r="E83" s="37">
        <v>-6035540.4</v>
      </c>
      <c r="F83" s="36">
        <f t="shared" si="10"/>
        <v>464459.5999999996</v>
      </c>
      <c r="G83" s="37">
        <v>0</v>
      </c>
      <c r="H83" s="37">
        <v>0</v>
      </c>
      <c r="I83" s="37">
        <f t="shared" si="6"/>
        <v>464459.5999999996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238046340</v>
      </c>
      <c r="E85" s="40">
        <f>E86+E104+E94+E114+E124+E134+E138+E147+E151</f>
        <v>48018921</v>
      </c>
      <c r="F85" s="40">
        <f t="shared" si="12"/>
        <v>286065261</v>
      </c>
      <c r="G85" s="40">
        <f>G86+G104+G94+G114+G124+G134+G138+G147+G151</f>
        <v>119283936.41</v>
      </c>
      <c r="H85" s="40">
        <f>H86+H104+H94+H114+H124+H134+H138+H147+H151</f>
        <v>118136436.41</v>
      </c>
      <c r="I85" s="40">
        <f t="shared" si="12"/>
        <v>166781324.59</v>
      </c>
    </row>
    <row r="86" spans="2:9" ht="12.75">
      <c r="B86" s="3" t="s">
        <v>12</v>
      </c>
      <c r="C86" s="9"/>
      <c r="D86" s="36">
        <f>SUM(D87:D93)</f>
        <v>75708186.44000001</v>
      </c>
      <c r="E86" s="36">
        <f>SUM(E87:E93)</f>
        <v>0</v>
      </c>
      <c r="F86" s="36">
        <f>SUM(F87:F93)</f>
        <v>75708186.44000001</v>
      </c>
      <c r="G86" s="36">
        <f>SUM(G87:G93)</f>
        <v>12877771.950000001</v>
      </c>
      <c r="H86" s="36">
        <f>SUM(H87:H93)</f>
        <v>12877771.950000001</v>
      </c>
      <c r="I86" s="37">
        <f aca="true" t="shared" si="13" ref="I86:I149">F86-G86</f>
        <v>62830414.49000001</v>
      </c>
    </row>
    <row r="87" spans="2:9" ht="12.75">
      <c r="B87" s="13" t="s">
        <v>13</v>
      </c>
      <c r="C87" s="11"/>
      <c r="D87" s="36">
        <v>31395287.33</v>
      </c>
      <c r="E87" s="37">
        <v>0</v>
      </c>
      <c r="F87" s="36">
        <f aca="true" t="shared" si="14" ref="F87:F103">D87+E87</f>
        <v>31395287.33</v>
      </c>
      <c r="G87" s="37">
        <v>10822939.73</v>
      </c>
      <c r="H87" s="37">
        <v>10822939.73</v>
      </c>
      <c r="I87" s="37">
        <f t="shared" si="13"/>
        <v>20572347.599999998</v>
      </c>
    </row>
    <row r="88" spans="2:9" ht="12.7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2.75">
      <c r="B89" s="13" t="s">
        <v>15</v>
      </c>
      <c r="C89" s="11"/>
      <c r="D89" s="36">
        <v>38201509.35</v>
      </c>
      <c r="E89" s="37">
        <v>0</v>
      </c>
      <c r="F89" s="36">
        <f t="shared" si="14"/>
        <v>38201509.35</v>
      </c>
      <c r="G89" s="37">
        <v>201117.16</v>
      </c>
      <c r="H89" s="37">
        <v>201117.16</v>
      </c>
      <c r="I89" s="37">
        <f t="shared" si="13"/>
        <v>38000392.190000005</v>
      </c>
    </row>
    <row r="90" spans="2:9" ht="12.75">
      <c r="B90" s="13" t="s">
        <v>16</v>
      </c>
      <c r="C90" s="11"/>
      <c r="D90" s="36">
        <v>2364650.9</v>
      </c>
      <c r="E90" s="37">
        <v>0</v>
      </c>
      <c r="F90" s="36">
        <f t="shared" si="14"/>
        <v>2364650.9</v>
      </c>
      <c r="G90" s="37">
        <v>1785215.06</v>
      </c>
      <c r="H90" s="37">
        <v>1785215.06</v>
      </c>
      <c r="I90" s="37">
        <f t="shared" si="13"/>
        <v>579435.8399999999</v>
      </c>
    </row>
    <row r="91" spans="2:9" ht="12.75">
      <c r="B91" s="13" t="s">
        <v>17</v>
      </c>
      <c r="C91" s="11"/>
      <c r="D91" s="36">
        <v>2269764.17</v>
      </c>
      <c r="E91" s="37">
        <v>500</v>
      </c>
      <c r="F91" s="36">
        <f t="shared" si="14"/>
        <v>2270264.17</v>
      </c>
      <c r="G91" s="37">
        <v>68500</v>
      </c>
      <c r="H91" s="37">
        <v>68500</v>
      </c>
      <c r="I91" s="37">
        <f t="shared" si="13"/>
        <v>2201764.17</v>
      </c>
    </row>
    <row r="92" spans="2:9" ht="12.75">
      <c r="B92" s="13" t="s">
        <v>18</v>
      </c>
      <c r="C92" s="11"/>
      <c r="D92" s="36">
        <v>1476974.69</v>
      </c>
      <c r="E92" s="37">
        <v>-500</v>
      </c>
      <c r="F92" s="36">
        <f t="shared" si="14"/>
        <v>1476474.69</v>
      </c>
      <c r="G92" s="37">
        <v>0</v>
      </c>
      <c r="H92" s="37">
        <v>0</v>
      </c>
      <c r="I92" s="37">
        <f t="shared" si="13"/>
        <v>1476474.69</v>
      </c>
    </row>
    <row r="93" spans="2:9" ht="12.7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2.75">
      <c r="B94" s="3" t="s">
        <v>20</v>
      </c>
      <c r="C94" s="9"/>
      <c r="D94" s="36">
        <f>SUM(D95:D103)</f>
        <v>4340489.5600000005</v>
      </c>
      <c r="E94" s="36">
        <f>SUM(E95:E103)</f>
        <v>-854784.9900000001</v>
      </c>
      <c r="F94" s="36">
        <f>SUM(F95:F103)</f>
        <v>3485704.5700000003</v>
      </c>
      <c r="G94" s="36">
        <f>SUM(G95:G103)</f>
        <v>1581771.51</v>
      </c>
      <c r="H94" s="36">
        <f>SUM(H95:H103)</f>
        <v>1581771.51</v>
      </c>
      <c r="I94" s="37">
        <f t="shared" si="13"/>
        <v>1903933.0600000003</v>
      </c>
    </row>
    <row r="95" spans="2:9" ht="12.75">
      <c r="B95" s="13" t="s">
        <v>21</v>
      </c>
      <c r="C95" s="11"/>
      <c r="D95" s="36">
        <v>1075549</v>
      </c>
      <c r="E95" s="37">
        <v>-672293.9</v>
      </c>
      <c r="F95" s="36">
        <f t="shared" si="14"/>
        <v>403255.1</v>
      </c>
      <c r="G95" s="37">
        <v>237472.82</v>
      </c>
      <c r="H95" s="37">
        <v>237472.82</v>
      </c>
      <c r="I95" s="37">
        <f t="shared" si="13"/>
        <v>165782.27999999997</v>
      </c>
    </row>
    <row r="96" spans="2:9" ht="12.75">
      <c r="B96" s="13" t="s">
        <v>22</v>
      </c>
      <c r="C96" s="11"/>
      <c r="D96" s="36">
        <v>2211</v>
      </c>
      <c r="E96" s="37">
        <v>31381.34</v>
      </c>
      <c r="F96" s="36">
        <f t="shared" si="14"/>
        <v>33592.34</v>
      </c>
      <c r="G96" s="37">
        <v>32030.84</v>
      </c>
      <c r="H96" s="37">
        <v>32030.84</v>
      </c>
      <c r="I96" s="37">
        <f t="shared" si="13"/>
        <v>1561.4999999999964</v>
      </c>
    </row>
    <row r="97" spans="2:9" ht="12.75">
      <c r="B97" s="13" t="s">
        <v>23</v>
      </c>
      <c r="C97" s="11"/>
      <c r="D97" s="36">
        <v>135520</v>
      </c>
      <c r="E97" s="37">
        <v>0</v>
      </c>
      <c r="F97" s="36">
        <f t="shared" si="14"/>
        <v>135520</v>
      </c>
      <c r="G97" s="37">
        <v>0</v>
      </c>
      <c r="H97" s="37">
        <v>0</v>
      </c>
      <c r="I97" s="37">
        <f t="shared" si="13"/>
        <v>135520</v>
      </c>
    </row>
    <row r="98" spans="2:9" ht="12.75">
      <c r="B98" s="13" t="s">
        <v>24</v>
      </c>
      <c r="C98" s="11"/>
      <c r="D98" s="36">
        <v>532881</v>
      </c>
      <c r="E98" s="37">
        <v>-28955.09</v>
      </c>
      <c r="F98" s="36">
        <f t="shared" si="14"/>
        <v>503925.91</v>
      </c>
      <c r="G98" s="37">
        <v>370865.65</v>
      </c>
      <c r="H98" s="37">
        <v>370865.65</v>
      </c>
      <c r="I98" s="37">
        <f t="shared" si="13"/>
        <v>133060.25999999995</v>
      </c>
    </row>
    <row r="99" spans="2:9" ht="12.75">
      <c r="B99" s="13" t="s">
        <v>25</v>
      </c>
      <c r="C99" s="11"/>
      <c r="D99" s="36">
        <v>213678</v>
      </c>
      <c r="E99" s="37">
        <v>0</v>
      </c>
      <c r="F99" s="36">
        <f t="shared" si="14"/>
        <v>213678</v>
      </c>
      <c r="G99" s="37">
        <v>0</v>
      </c>
      <c r="H99" s="37">
        <v>0</v>
      </c>
      <c r="I99" s="37">
        <f t="shared" si="13"/>
        <v>213678</v>
      </c>
    </row>
    <row r="100" spans="2:9" ht="12.75">
      <c r="B100" s="13" t="s">
        <v>26</v>
      </c>
      <c r="C100" s="11"/>
      <c r="D100" s="36">
        <v>1844552.56</v>
      </c>
      <c r="E100" s="37">
        <v>-85036.17</v>
      </c>
      <c r="F100" s="36">
        <f t="shared" si="14"/>
        <v>1759516.3900000001</v>
      </c>
      <c r="G100" s="37">
        <v>820600.77</v>
      </c>
      <c r="H100" s="37">
        <v>820600.77</v>
      </c>
      <c r="I100" s="37">
        <f t="shared" si="13"/>
        <v>938915.6200000001</v>
      </c>
    </row>
    <row r="101" spans="2:9" ht="12.75">
      <c r="B101" s="13" t="s">
        <v>27</v>
      </c>
      <c r="C101" s="11"/>
      <c r="D101" s="36">
        <v>62653</v>
      </c>
      <c r="E101" s="37">
        <v>5480.22</v>
      </c>
      <c r="F101" s="36">
        <f t="shared" si="14"/>
        <v>68133.22</v>
      </c>
      <c r="G101" s="37">
        <v>19170</v>
      </c>
      <c r="H101" s="37">
        <v>19170</v>
      </c>
      <c r="I101" s="37">
        <f t="shared" si="13"/>
        <v>48963.22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>
        <v>473445</v>
      </c>
      <c r="E103" s="37">
        <v>-105361.39</v>
      </c>
      <c r="F103" s="36">
        <f t="shared" si="14"/>
        <v>368083.61</v>
      </c>
      <c r="G103" s="37">
        <v>101631.43</v>
      </c>
      <c r="H103" s="37">
        <v>101631.43</v>
      </c>
      <c r="I103" s="37">
        <f t="shared" si="13"/>
        <v>266452.18</v>
      </c>
    </row>
    <row r="104" spans="2:9" ht="12.75">
      <c r="B104" s="3" t="s">
        <v>30</v>
      </c>
      <c r="C104" s="9"/>
      <c r="D104" s="36">
        <f>SUM(D105:D113)</f>
        <v>23205188</v>
      </c>
      <c r="E104" s="36">
        <f>SUM(E105:E113)</f>
        <v>-7071322.71</v>
      </c>
      <c r="F104" s="36">
        <f>SUM(F105:F113)</f>
        <v>16133865.29</v>
      </c>
      <c r="G104" s="36">
        <f>SUM(G105:G113)</f>
        <v>10377600.01</v>
      </c>
      <c r="H104" s="36">
        <f>SUM(H105:H113)</f>
        <v>10377600.01</v>
      </c>
      <c r="I104" s="37">
        <f t="shared" si="13"/>
        <v>5756265.279999999</v>
      </c>
    </row>
    <row r="105" spans="2:9" ht="12.75">
      <c r="B105" s="13" t="s">
        <v>31</v>
      </c>
      <c r="C105" s="11"/>
      <c r="D105" s="36">
        <v>0</v>
      </c>
      <c r="E105" s="37">
        <v>7405</v>
      </c>
      <c r="F105" s="37">
        <f>D105+E105</f>
        <v>7405</v>
      </c>
      <c r="G105" s="37">
        <v>7405</v>
      </c>
      <c r="H105" s="37">
        <v>7405</v>
      </c>
      <c r="I105" s="37">
        <f t="shared" si="13"/>
        <v>0</v>
      </c>
    </row>
    <row r="106" spans="2:9" ht="12.75">
      <c r="B106" s="13" t="s">
        <v>32</v>
      </c>
      <c r="C106" s="11"/>
      <c r="D106" s="36">
        <v>1860600</v>
      </c>
      <c r="E106" s="37">
        <v>-1730000</v>
      </c>
      <c r="F106" s="37">
        <f aca="true" t="shared" si="15" ref="F106:F113">D106+E106</f>
        <v>130600</v>
      </c>
      <c r="G106" s="37">
        <v>0</v>
      </c>
      <c r="H106" s="37">
        <v>0</v>
      </c>
      <c r="I106" s="37">
        <f t="shared" si="13"/>
        <v>130600</v>
      </c>
    </row>
    <row r="107" spans="2:9" ht="12.75">
      <c r="B107" s="13" t="s">
        <v>33</v>
      </c>
      <c r="C107" s="11"/>
      <c r="D107" s="36">
        <v>95150</v>
      </c>
      <c r="E107" s="37">
        <v>1354364</v>
      </c>
      <c r="F107" s="37">
        <f t="shared" si="15"/>
        <v>1449514</v>
      </c>
      <c r="G107" s="37">
        <v>8662.5</v>
      </c>
      <c r="H107" s="37">
        <v>8662.5</v>
      </c>
      <c r="I107" s="37">
        <f t="shared" si="13"/>
        <v>1440851.5</v>
      </c>
    </row>
    <row r="108" spans="2:9" ht="12.75">
      <c r="B108" s="13" t="s">
        <v>34</v>
      </c>
      <c r="C108" s="11"/>
      <c r="D108" s="36">
        <v>164055</v>
      </c>
      <c r="E108" s="37">
        <v>145167.35</v>
      </c>
      <c r="F108" s="37">
        <f t="shared" si="15"/>
        <v>309222.35</v>
      </c>
      <c r="G108" s="37">
        <v>144329.75</v>
      </c>
      <c r="H108" s="37">
        <v>144329.75</v>
      </c>
      <c r="I108" s="37">
        <f t="shared" si="13"/>
        <v>164892.59999999998</v>
      </c>
    </row>
    <row r="109" spans="2:9" ht="12.75">
      <c r="B109" s="13" t="s">
        <v>35</v>
      </c>
      <c r="C109" s="11"/>
      <c r="D109" s="36">
        <v>11104362</v>
      </c>
      <c r="E109" s="37">
        <v>-2964636.5</v>
      </c>
      <c r="F109" s="37">
        <f t="shared" si="15"/>
        <v>8139725.5</v>
      </c>
      <c r="G109" s="37">
        <v>5061081.76</v>
      </c>
      <c r="H109" s="37">
        <v>5061081.76</v>
      </c>
      <c r="I109" s="37">
        <f t="shared" si="13"/>
        <v>3078643.74</v>
      </c>
    </row>
    <row r="110" spans="2:9" ht="12.7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2.75">
      <c r="B111" s="13" t="s">
        <v>37</v>
      </c>
      <c r="C111" s="11"/>
      <c r="D111" s="36">
        <v>1021</v>
      </c>
      <c r="E111" s="37">
        <v>0</v>
      </c>
      <c r="F111" s="37">
        <f t="shared" si="15"/>
        <v>1021</v>
      </c>
      <c r="G111" s="37">
        <v>0</v>
      </c>
      <c r="H111" s="37">
        <v>0</v>
      </c>
      <c r="I111" s="37">
        <f t="shared" si="13"/>
        <v>1021</v>
      </c>
    </row>
    <row r="112" spans="2:9" ht="12.7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2.75">
      <c r="B113" s="13" t="s">
        <v>39</v>
      </c>
      <c r="C113" s="11"/>
      <c r="D113" s="36">
        <v>9980000</v>
      </c>
      <c r="E113" s="37">
        <v>-3883622.56</v>
      </c>
      <c r="F113" s="37">
        <f t="shared" si="15"/>
        <v>6096377.4399999995</v>
      </c>
      <c r="G113" s="37">
        <v>5156121</v>
      </c>
      <c r="H113" s="37">
        <v>5156121</v>
      </c>
      <c r="I113" s="37">
        <f t="shared" si="13"/>
        <v>940256.4399999995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46791</v>
      </c>
      <c r="E124" s="36">
        <f>SUM(E125:E133)</f>
        <v>15913525.61</v>
      </c>
      <c r="F124" s="36">
        <f>SUM(F125:F133)</f>
        <v>15960316.61</v>
      </c>
      <c r="G124" s="36">
        <f>SUM(G125:G133)</f>
        <v>15168625.2</v>
      </c>
      <c r="H124" s="36">
        <f>SUM(H125:H133)</f>
        <v>14021125.2</v>
      </c>
      <c r="I124" s="37">
        <f t="shared" si="13"/>
        <v>791691.4100000001</v>
      </c>
    </row>
    <row r="125" spans="2:9" ht="12.75">
      <c r="B125" s="13" t="s">
        <v>51</v>
      </c>
      <c r="C125" s="11"/>
      <c r="D125" s="36">
        <v>46791</v>
      </c>
      <c r="E125" s="37">
        <v>0</v>
      </c>
      <c r="F125" s="37">
        <f>D125+E125</f>
        <v>46791</v>
      </c>
      <c r="G125" s="37">
        <v>0</v>
      </c>
      <c r="H125" s="37">
        <v>0</v>
      </c>
      <c r="I125" s="37">
        <f t="shared" si="13"/>
        <v>46791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>
        <v>0</v>
      </c>
      <c r="E128" s="37">
        <v>15913525.61</v>
      </c>
      <c r="F128" s="37">
        <f t="shared" si="17"/>
        <v>15913525.61</v>
      </c>
      <c r="G128" s="37">
        <v>15168625.2</v>
      </c>
      <c r="H128" s="37">
        <v>14021125.2</v>
      </c>
      <c r="I128" s="37">
        <f t="shared" si="13"/>
        <v>744900.4100000001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132245685</v>
      </c>
      <c r="E134" s="36">
        <f>SUM(E135:E137)</f>
        <v>42489820.06</v>
      </c>
      <c r="F134" s="36">
        <f>SUM(F135:F137)</f>
        <v>174735505.06</v>
      </c>
      <c r="G134" s="36">
        <f>SUM(G135:G137)</f>
        <v>79278167.74</v>
      </c>
      <c r="H134" s="36">
        <f>SUM(H135:H137)</f>
        <v>79278167.74</v>
      </c>
      <c r="I134" s="37">
        <f t="shared" si="13"/>
        <v>95457337.32000001</v>
      </c>
    </row>
    <row r="135" spans="2:9" ht="12.75">
      <c r="B135" s="13" t="s">
        <v>61</v>
      </c>
      <c r="C135" s="11"/>
      <c r="D135" s="36">
        <v>132245685</v>
      </c>
      <c r="E135" s="37">
        <v>42489820.06</v>
      </c>
      <c r="F135" s="37">
        <f>D135+E135</f>
        <v>174735505.06</v>
      </c>
      <c r="G135" s="37">
        <v>79278167.74</v>
      </c>
      <c r="H135" s="37">
        <v>79278167.74</v>
      </c>
      <c r="I135" s="37">
        <f t="shared" si="13"/>
        <v>95457337.32000001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2500000</v>
      </c>
      <c r="E151" s="36">
        <f>SUM(E152:E158)</f>
        <v>-2458316.97</v>
      </c>
      <c r="F151" s="36">
        <f>SUM(F152:F158)</f>
        <v>41683.029999999795</v>
      </c>
      <c r="G151" s="36">
        <f>SUM(G152:G158)</f>
        <v>0</v>
      </c>
      <c r="H151" s="36">
        <f>SUM(H152:H158)</f>
        <v>0</v>
      </c>
      <c r="I151" s="37">
        <f t="shared" si="19"/>
        <v>41683.029999999795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>
        <v>2500000</v>
      </c>
      <c r="E158" s="37">
        <v>-2458316.97</v>
      </c>
      <c r="F158" s="37">
        <f t="shared" si="20"/>
        <v>41683.029999999795</v>
      </c>
      <c r="G158" s="37">
        <v>0</v>
      </c>
      <c r="H158" s="37">
        <v>0</v>
      </c>
      <c r="I158" s="37">
        <f t="shared" si="19"/>
        <v>41683.029999999795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559283476.04</v>
      </c>
      <c r="E160" s="35">
        <f t="shared" si="21"/>
        <v>57660323.019999996</v>
      </c>
      <c r="F160" s="35">
        <f t="shared" si="21"/>
        <v>616943799.06</v>
      </c>
      <c r="G160" s="35">
        <f t="shared" si="21"/>
        <v>304987640.89</v>
      </c>
      <c r="H160" s="35">
        <f t="shared" si="21"/>
        <v>301550124.89</v>
      </c>
      <c r="I160" s="35">
        <f t="shared" si="21"/>
        <v>311956158.17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Contabilidad002</cp:lastModifiedBy>
  <cp:lastPrinted>2016-12-20T19:53:14Z</cp:lastPrinted>
  <dcterms:created xsi:type="dcterms:W3CDTF">2016-10-11T20:25:15Z</dcterms:created>
  <dcterms:modified xsi:type="dcterms:W3CDTF">2022-08-11T20:54:52Z</dcterms:modified>
  <cp:category/>
  <cp:version/>
  <cp:contentType/>
  <cp:contentStatus/>
</cp:coreProperties>
</file>