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1er_Trim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 fullCalcOnLoad="1"/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0" i="1"/>
  <c r="D68" i="1"/>
  <c r="G68" i="1"/>
  <c r="D71" i="1"/>
  <c r="G71" i="1"/>
  <c r="D72" i="1"/>
  <c r="D73" i="1"/>
  <c r="G73" i="1"/>
  <c r="D74" i="1"/>
  <c r="D75" i="1"/>
  <c r="D76" i="1"/>
  <c r="D77" i="1"/>
  <c r="G77" i="1"/>
  <c r="D69" i="1"/>
  <c r="D61" i="1"/>
  <c r="D62" i="1"/>
  <c r="D63" i="1"/>
  <c r="D64" i="1"/>
  <c r="D65" i="1"/>
  <c r="G65" i="1"/>
  <c r="D66" i="1"/>
  <c r="D60" i="1"/>
  <c r="G60" i="1"/>
  <c r="D51" i="1"/>
  <c r="D52" i="1"/>
  <c r="D53" i="1"/>
  <c r="D54" i="1"/>
  <c r="G54" i="1"/>
  <c r="D55" i="1"/>
  <c r="D56" i="1"/>
  <c r="D57" i="1"/>
  <c r="G57" i="1"/>
  <c r="D50" i="1"/>
  <c r="D44" i="1"/>
  <c r="G44" i="1"/>
  <c r="D45" i="1"/>
  <c r="D46" i="1"/>
  <c r="D43" i="1"/>
  <c r="G43" i="1"/>
  <c r="D33" i="1"/>
  <c r="G33" i="1"/>
  <c r="D34" i="1"/>
  <c r="D35" i="1"/>
  <c r="D36" i="1"/>
  <c r="G36" i="1"/>
  <c r="D37" i="1"/>
  <c r="D38" i="1"/>
  <c r="G38" i="1"/>
  <c r="D39" i="1"/>
  <c r="G39" i="1"/>
  <c r="D40" i="1"/>
  <c r="G40" i="1"/>
  <c r="D32" i="1"/>
  <c r="G32" i="1"/>
  <c r="D24" i="1"/>
  <c r="G24" i="1"/>
  <c r="D25" i="1"/>
  <c r="G25" i="1"/>
  <c r="D26" i="1"/>
  <c r="G26" i="1"/>
  <c r="D27" i="1"/>
  <c r="G27" i="1"/>
  <c r="D28" i="1"/>
  <c r="G28" i="1"/>
  <c r="D29" i="1"/>
  <c r="G29" i="1"/>
  <c r="D23" i="1"/>
  <c r="G23" i="1"/>
  <c r="D14" i="1"/>
  <c r="D15" i="1"/>
  <c r="D16" i="1"/>
  <c r="G16" i="1"/>
  <c r="D17" i="1"/>
  <c r="G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E49" i="1"/>
  <c r="F49" i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E12" i="1"/>
  <c r="F12" i="1"/>
  <c r="B12" i="1"/>
  <c r="G82" i="1"/>
  <c r="G69" i="1"/>
  <c r="G70" i="1"/>
  <c r="G72" i="1"/>
  <c r="G74" i="1"/>
  <c r="G75" i="1"/>
  <c r="G76" i="1"/>
  <c r="G61" i="1"/>
  <c r="G62" i="1"/>
  <c r="G63" i="1"/>
  <c r="G64" i="1"/>
  <c r="G66" i="1"/>
  <c r="G51" i="1"/>
  <c r="G52" i="1"/>
  <c r="G53" i="1"/>
  <c r="G55" i="1"/>
  <c r="G56" i="1"/>
  <c r="G45" i="1"/>
  <c r="G46" i="1"/>
  <c r="G34" i="1"/>
  <c r="G35" i="1"/>
  <c r="G37" i="1"/>
  <c r="G13" i="1"/>
  <c r="G15" i="1"/>
  <c r="G80" i="1"/>
  <c r="G50" i="1"/>
  <c r="G14" i="1"/>
  <c r="D42" i="1"/>
  <c r="G42" i="1"/>
  <c r="E48" i="1"/>
  <c r="D79" i="1"/>
  <c r="G79" i="1"/>
  <c r="D59" i="1"/>
  <c r="G59" i="1"/>
  <c r="C48" i="1"/>
  <c r="F48" i="1"/>
  <c r="B48" i="1"/>
  <c r="D49" i="1"/>
  <c r="D31" i="1"/>
  <c r="G31" i="1"/>
  <c r="C11" i="1"/>
  <c r="F11" i="1"/>
  <c r="E11" i="1"/>
  <c r="E85" i="1"/>
  <c r="B11" i="1"/>
  <c r="D22" i="1"/>
  <c r="G22" i="1"/>
  <c r="D12" i="1"/>
  <c r="C85" i="1"/>
  <c r="F85" i="1"/>
  <c r="B85" i="1"/>
  <c r="G49" i="1"/>
  <c r="D48" i="1"/>
  <c r="G48" i="1"/>
  <c r="D11" i="1"/>
  <c r="G12" i="1"/>
  <c r="G11" i="1"/>
  <c r="G85" i="1"/>
  <c r="D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<sst xmlns="http://schemas.openxmlformats.org/spreadsheetml/2006/main" count="80" uniqueCount="48">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</sst>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2" fillId="0" borderId="8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workbookViewId="0"/>
  </sheetViews>
  <sheetFormatPr baseColWidth="10" defaultColWidth="11" defaultRowHeight="12.75" x14ac:dyDescent="0.2"/>
  <cols>
    <col min="1" max="1" width="62.7109375" style="1" customWidth="1"/>
    <col min="2" max="7" width="15.85546875" style="1" customWidth="1"/>
    <col min="8" max="16384" width="11" style="1"/>
  </cols>
  <sheetData>
    <row r="1" spans="1:7" ht="13.5" thickBot="1" x14ac:dyDescent="0.25"/>
    <row r="2" spans="1:7" x14ac:dyDescent="0.2">
      <c r="A2" s="2" t="s">
        <v>47</v>
      </c>
      <c r="B2" s="3"/>
      <c r="C2" s="3"/>
      <c r="D2" s="3"/>
      <c r="E2" s="3"/>
      <c r="F2" s="3"/>
      <c r="G2" s="4"/>
    </row>
    <row r="3" spans="1:7" x14ac:dyDescent="0.2">
      <c r="A3" s="5" t="s">
        <v>0</v>
      </c>
      <c r="B3" s="6"/>
      <c r="C3" s="6"/>
      <c r="D3" s="6"/>
      <c r="E3" s="6"/>
      <c r="F3" s="6"/>
      <c r="G3" s="7"/>
    </row>
    <row r="4" spans="1:7" x14ac:dyDescent="0.2">
      <c r="A4" s="5" t="s">
        <v>1</v>
      </c>
      <c r="B4" s="6"/>
      <c r="C4" s="6"/>
      <c r="D4" s="6"/>
      <c r="E4" s="6"/>
      <c r="F4" s="6"/>
      <c r="G4" s="7"/>
    </row>
    <row r="5" spans="1:7" x14ac:dyDescent="0.2">
      <c r="A5" s="5" t="s">
        <v>46</v>
      </c>
      <c r="B5" s="6"/>
      <c r="C5" s="6"/>
      <c r="D5" s="6"/>
      <c r="E5" s="6"/>
      <c r="F5" s="6"/>
      <c r="G5" s="7"/>
    </row>
    <row r="6" spans="1:7" ht="13.5" thickBot="1" x14ac:dyDescent="0.25">
      <c r="A6" s="8" t="s">
        <v>2</v>
      </c>
      <c r="B6" s="9"/>
      <c r="C6" s="9"/>
      <c r="D6" s="9"/>
      <c r="E6" s="9"/>
      <c r="F6" s="9"/>
      <c r="G6" s="10"/>
    </row>
    <row r="7" spans="1:7" ht="15.75" customHeight="1" x14ac:dyDescent="0.2">
      <c r="A7" s="2" t="s">
        <v>3</v>
      </c>
      <c r="B7" s="11" t="s">
        <v>4</v>
      </c>
      <c r="C7" s="12"/>
      <c r="D7" s="12"/>
      <c r="E7" s="12"/>
      <c r="F7" s="13"/>
      <c r="G7" s="14" t="s">
        <v>5</v>
      </c>
    </row>
    <row r="8" spans="1:7" ht="15.75" customHeight="1" thickBot="1" x14ac:dyDescent="0.25">
      <c r="A8" s="5"/>
      <c r="B8" s="15"/>
      <c r="C8" s="16"/>
      <c r="D8" s="16"/>
      <c r="E8" s="16"/>
      <c r="F8" s="17"/>
      <c r="G8" s="18"/>
    </row>
    <row r="9" spans="1:7" ht="26.25" thickBot="1" x14ac:dyDescent="0.25">
      <c r="A9" s="8"/>
      <c r="B9" s="19" t="s">
        <v>6</v>
      </c>
      <c r="C9" s="20" t="s">
        <v>7</v>
      </c>
      <c r="D9" s="20" t="s">
        <v>8</v>
      </c>
      <c r="E9" s="20" t="s">
        <v>9</v>
      </c>
      <c r="F9" s="20" t="s">
        <v>10</v>
      </c>
      <c r="G9" s="21"/>
    </row>
    <row r="10" spans="1:7" x14ac:dyDescent="0.2">
      <c r="A10" s="22"/>
      <c r="B10" s="23"/>
      <c r="C10" s="23"/>
      <c r="D10" s="23"/>
      <c r="E10" s="23"/>
      <c r="F10" s="23"/>
      <c r="G10" s="23"/>
    </row>
    <row r="11" spans="1:7" x14ac:dyDescent="0.2">
      <c r="A11" s="24" t="s">
        <v>11</v>
      </c>
      <c r="B11" s="31">
        <f t="shared" ref="B11:G11" si="0">B12+B22+B31+B42</f>
        <v>258237183.99999997</v>
      </c>
      <c r="C11" s="31">
        <f t="shared" si="0"/>
        <v>540787.59999999951</v>
      </c>
      <c r="D11" s="31">
        <f t="shared" si="0"/>
        <v>258777971.59999996</v>
      </c>
      <c r="E11" s="31">
        <f t="shared" si="0"/>
        <v>75859434.680000007</v>
      </c>
      <c r="F11" s="31">
        <f t="shared" si="0"/>
        <v>74759434.680000007</v>
      </c>
      <c r="G11" s="31">
        <f t="shared" si="0"/>
        <v>182918536.91999999</v>
      </c>
    </row>
    <row r="12" spans="1:7" x14ac:dyDescent="0.2">
      <c r="A12" s="24" t="s">
        <v>12</v>
      </c>
      <c r="B12" s="31">
        <f>SUM(B13:B20)</f>
        <v>134160715.98999998</v>
      </c>
      <c r="C12" s="31">
        <f>SUM(C13:C20)</f>
        <v>3013295.0300000003</v>
      </c>
      <c r="D12" s="31">
        <f>SUM(D13:D20)</f>
        <v>137174011.01999998</v>
      </c>
      <c r="E12" s="31">
        <f>SUM(E13:E20)</f>
        <v>35784890.07</v>
      </c>
      <c r="F12" s="31">
        <f>SUM(F13:F20)</f>
        <v>35784890.07</v>
      </c>
      <c r="G12" s="31">
        <f>D12-E12</f>
        <v>101389120.94999999</v>
      </c>
    </row>
    <row r="13" spans="1:7" x14ac:dyDescent="0.2">
      <c r="A13" s="25" t="s">
        <v>13</v>
      </c>
      <c r="B13" s="32"/>
      <c r="C13" s="32"/>
      <c r="D13" s="32">
        <f>B13+C13</f>
        <v>0</v>
      </c>
      <c r="E13" s="32"/>
      <c r="F13" s="32"/>
      <c r="G13" s="32">
        <f t="shared" ref="G13:G20" si="1">D13-E13</f>
        <v>0</v>
      </c>
    </row>
    <row r="14" spans="1:7" x14ac:dyDescent="0.2">
      <c r="A14" s="25" t="s">
        <v>14</v>
      </c>
      <c r="B14" s="32"/>
      <c r="C14" s="32"/>
      <c r="D14" s="32">
        <f t="shared" ref="D14:D20" si="2">B14+C14</f>
        <v>0</v>
      </c>
      <c r="E14" s="32"/>
      <c r="F14" s="32"/>
      <c r="G14" s="32">
        <f t="shared" si="1"/>
        <v>0</v>
      </c>
    </row>
    <row r="15" spans="1:7" x14ac:dyDescent="0.2">
      <c r="A15" s="25" t="s">
        <v>15</v>
      </c>
      <c r="B15" s="32">
        <v>66547164.479999997</v>
      </c>
      <c r="C15" s="32">
        <v>-174221.4</v>
      </c>
      <c r="D15" s="32">
        <f t="shared" si="2"/>
        <v>66372943.079999998</v>
      </c>
      <c r="E15" s="32">
        <v>15761372.76</v>
      </c>
      <c r="F15" s="32">
        <v>15761372.76</v>
      </c>
      <c r="G15" s="32">
        <f t="shared" si="1"/>
        <v>50611570.32</v>
      </c>
    </row>
    <row r="16" spans="1:7" x14ac:dyDescent="0.2">
      <c r="A16" s="25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x14ac:dyDescent="0.2">
      <c r="A17" s="25" t="s">
        <v>17</v>
      </c>
      <c r="B17" s="32">
        <v>48665603.909999996</v>
      </c>
      <c r="C17" s="32">
        <v>3140231.89</v>
      </c>
      <c r="D17" s="32">
        <f t="shared" si="2"/>
        <v>51805835.799999997</v>
      </c>
      <c r="E17" s="32">
        <v>16366819.24</v>
      </c>
      <c r="F17" s="32">
        <v>16366819.24</v>
      </c>
      <c r="G17" s="32">
        <f t="shared" si="1"/>
        <v>35439016.559999995</v>
      </c>
    </row>
    <row r="18" spans="1:7" x14ac:dyDescent="0.2">
      <c r="A18" s="25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x14ac:dyDescent="0.2">
      <c r="A19" s="25" t="s">
        <v>19</v>
      </c>
      <c r="B19" s="32">
        <v>18947947.600000001</v>
      </c>
      <c r="C19" s="32">
        <v>47284.54</v>
      </c>
      <c r="D19" s="32">
        <f t="shared" si="2"/>
        <v>18995232.140000001</v>
      </c>
      <c r="E19" s="32">
        <v>3656698.07</v>
      </c>
      <c r="F19" s="32">
        <v>3656698.07</v>
      </c>
      <c r="G19" s="32">
        <f t="shared" si="1"/>
        <v>15338534.07</v>
      </c>
    </row>
    <row r="20" spans="1:7" x14ac:dyDescent="0.2">
      <c r="A20" s="25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x14ac:dyDescent="0.2">
      <c r="A21" s="26"/>
      <c r="B21" s="32"/>
      <c r="C21" s="32"/>
      <c r="D21" s="32"/>
      <c r="E21" s="32"/>
      <c r="F21" s="32"/>
      <c r="G21" s="32"/>
    </row>
    <row r="22" spans="1:7" x14ac:dyDescent="0.2">
      <c r="A22" s="24" t="s">
        <v>21</v>
      </c>
      <c r="B22" s="31">
        <f>SUM(B23:B29)</f>
        <v>104552554.5</v>
      </c>
      <c r="C22" s="31">
        <f>SUM(C23:C29)</f>
        <v>-2636809.8000000007</v>
      </c>
      <c r="D22" s="31">
        <f>SUM(D23:D29)</f>
        <v>101915744.7</v>
      </c>
      <c r="E22" s="31">
        <f>SUM(E23:E29)</f>
        <v>35983323.190000005</v>
      </c>
      <c r="F22" s="31">
        <f>SUM(F23:F29)</f>
        <v>34883323.190000005</v>
      </c>
      <c r="G22" s="31">
        <f t="shared" ref="G22:G29" si="3">D22-E22</f>
        <v>65932421.509999998</v>
      </c>
    </row>
    <row r="23" spans="1:7" x14ac:dyDescent="0.2">
      <c r="A23" s="25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x14ac:dyDescent="0.2">
      <c r="A24" s="25" t="s">
        <v>23</v>
      </c>
      <c r="B24" s="32">
        <v>64049710.229999997</v>
      </c>
      <c r="C24" s="32">
        <v>-5509683.4400000004</v>
      </c>
      <c r="D24" s="32">
        <f t="shared" ref="D24:D29" si="4">B24+C24</f>
        <v>58540026.789999999</v>
      </c>
      <c r="E24" s="32">
        <v>22155583.870000001</v>
      </c>
      <c r="F24" s="32">
        <v>21055583.870000001</v>
      </c>
      <c r="G24" s="32">
        <f t="shared" si="3"/>
        <v>36384442.920000002</v>
      </c>
    </row>
    <row r="25" spans="1:7" x14ac:dyDescent="0.2">
      <c r="A25" s="25" t="s">
        <v>24</v>
      </c>
      <c r="B25" s="32">
        <v>9199977.0999999996</v>
      </c>
      <c r="C25" s="32">
        <v>-160071.91</v>
      </c>
      <c r="D25" s="32">
        <f t="shared" si="4"/>
        <v>9039905.1899999995</v>
      </c>
      <c r="E25" s="32">
        <v>1956200.85</v>
      </c>
      <c r="F25" s="32">
        <v>1956200.85</v>
      </c>
      <c r="G25" s="32">
        <f t="shared" si="3"/>
        <v>7083704.3399999999</v>
      </c>
    </row>
    <row r="26" spans="1:7" x14ac:dyDescent="0.2">
      <c r="A26" s="25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x14ac:dyDescent="0.2">
      <c r="A27" s="25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x14ac:dyDescent="0.2">
      <c r="A28" s="25" t="s">
        <v>27</v>
      </c>
      <c r="B28" s="32">
        <v>31302867.170000002</v>
      </c>
      <c r="C28" s="32">
        <v>613745.55000000005</v>
      </c>
      <c r="D28" s="32">
        <f t="shared" si="4"/>
        <v>31916612.720000003</v>
      </c>
      <c r="E28" s="32">
        <v>9452338.4700000007</v>
      </c>
      <c r="F28" s="32">
        <v>9452338.4700000007</v>
      </c>
      <c r="G28" s="32">
        <f t="shared" si="3"/>
        <v>22464274.25</v>
      </c>
    </row>
    <row r="29" spans="1:7" x14ac:dyDescent="0.2">
      <c r="A29" s="25" t="s">
        <v>28</v>
      </c>
      <c r="B29" s="32">
        <v>0</v>
      </c>
      <c r="C29" s="32">
        <v>2419200</v>
      </c>
      <c r="D29" s="32">
        <f t="shared" si="4"/>
        <v>2419200</v>
      </c>
      <c r="E29" s="32">
        <v>2419200</v>
      </c>
      <c r="F29" s="32">
        <v>2419200</v>
      </c>
      <c r="G29" s="32">
        <f t="shared" si="3"/>
        <v>0</v>
      </c>
    </row>
    <row r="30" spans="1:7" x14ac:dyDescent="0.2">
      <c r="A30" s="26"/>
      <c r="B30" s="32"/>
      <c r="C30" s="32"/>
      <c r="D30" s="32"/>
      <c r="E30" s="32"/>
      <c r="F30" s="32"/>
      <c r="G30" s="32"/>
    </row>
    <row r="31" spans="1:7" x14ac:dyDescent="0.2">
      <c r="A31" s="24" t="s">
        <v>29</v>
      </c>
      <c r="B31" s="31">
        <f>SUM(B32:B40)</f>
        <v>19523913.509999998</v>
      </c>
      <c r="C31" s="31">
        <f>SUM(C32:C40)</f>
        <v>164302.37</v>
      </c>
      <c r="D31" s="31">
        <f>SUM(D32:D40)</f>
        <v>19688215.879999999</v>
      </c>
      <c r="E31" s="31">
        <f>SUM(E32:E40)</f>
        <v>4091221.42</v>
      </c>
      <c r="F31" s="31">
        <f>SUM(F32:F40)</f>
        <v>4091221.42</v>
      </c>
      <c r="G31" s="31">
        <f t="shared" ref="G31:G40" si="5">D31-E31</f>
        <v>15596994.459999999</v>
      </c>
    </row>
    <row r="32" spans="1:7" x14ac:dyDescent="0.2">
      <c r="A32" s="25" t="s">
        <v>30</v>
      </c>
      <c r="B32" s="32">
        <v>1500773.91</v>
      </c>
      <c r="C32" s="32">
        <v>-17245</v>
      </c>
      <c r="D32" s="32">
        <f>B32+C32</f>
        <v>1483528.91</v>
      </c>
      <c r="E32" s="32">
        <v>125258.86</v>
      </c>
      <c r="F32" s="32">
        <v>125258.86</v>
      </c>
      <c r="G32" s="32">
        <f t="shared" si="5"/>
        <v>1358270.0499999998</v>
      </c>
    </row>
    <row r="33" spans="1:7" x14ac:dyDescent="0.2">
      <c r="A33" s="25" t="s">
        <v>31</v>
      </c>
      <c r="B33" s="32">
        <v>15023139.6</v>
      </c>
      <c r="C33" s="32">
        <v>-116194.63</v>
      </c>
      <c r="D33" s="32">
        <f t="shared" ref="D33:D40" si="6">B33+C33</f>
        <v>14906944.969999999</v>
      </c>
      <c r="E33" s="32">
        <v>668220.56000000006</v>
      </c>
      <c r="F33" s="32">
        <v>668220.56000000006</v>
      </c>
      <c r="G33" s="32">
        <f t="shared" si="5"/>
        <v>14238724.409999998</v>
      </c>
    </row>
    <row r="34" spans="1:7" x14ac:dyDescent="0.2">
      <c r="A34" s="25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x14ac:dyDescent="0.2">
      <c r="A35" s="25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x14ac:dyDescent="0.2">
      <c r="A36" s="25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x14ac:dyDescent="0.2">
      <c r="A37" s="25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x14ac:dyDescent="0.2">
      <c r="A38" s="25" t="s">
        <v>36</v>
      </c>
      <c r="B38" s="32">
        <v>3000000</v>
      </c>
      <c r="C38" s="32">
        <v>297742</v>
      </c>
      <c r="D38" s="32">
        <f t="shared" si="6"/>
        <v>3297742</v>
      </c>
      <c r="E38" s="32">
        <v>3297742</v>
      </c>
      <c r="F38" s="32">
        <v>3297742</v>
      </c>
      <c r="G38" s="32">
        <f t="shared" si="5"/>
        <v>0</v>
      </c>
    </row>
    <row r="39" spans="1:7" x14ac:dyDescent="0.2">
      <c r="A39" s="25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x14ac:dyDescent="0.2">
      <c r="A40" s="25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x14ac:dyDescent="0.2">
      <c r="A41" s="26"/>
      <c r="B41" s="32"/>
      <c r="C41" s="32"/>
      <c r="D41" s="32"/>
      <c r="E41" s="32"/>
      <c r="F41" s="32"/>
      <c r="G41" s="32"/>
    </row>
    <row r="42" spans="1:7" x14ac:dyDescent="0.2">
      <c r="A42" s="24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x14ac:dyDescent="0.2">
      <c r="A43" s="25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 x14ac:dyDescent="0.2">
      <c r="A44" s="2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x14ac:dyDescent="0.2">
      <c r="A45" s="25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x14ac:dyDescent="0.2">
      <c r="A46" s="25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x14ac:dyDescent="0.2">
      <c r="A47" s="26"/>
      <c r="B47" s="32"/>
      <c r="C47" s="32"/>
      <c r="D47" s="32"/>
      <c r="E47" s="32"/>
      <c r="F47" s="32"/>
      <c r="G47" s="32"/>
    </row>
    <row r="48" spans="1:7" x14ac:dyDescent="0.2">
      <c r="A48" s="24" t="s">
        <v>44</v>
      </c>
      <c r="B48" s="31">
        <f>B49+B59+B68+B79</f>
        <v>210804106</v>
      </c>
      <c r="C48" s="31">
        <f>C49+C59+C68+C79</f>
        <v>29363279.25</v>
      </c>
      <c r="D48" s="31">
        <f>D49+D59+D68+D79</f>
        <v>240167385.25000003</v>
      </c>
      <c r="E48" s="31">
        <f>E49+E59+E68+E79</f>
        <v>18643501.099999998</v>
      </c>
      <c r="F48" s="31">
        <f>F49+F59+F68+F79</f>
        <v>18643501.099999998</v>
      </c>
      <c r="G48" s="31">
        <f t="shared" ref="G48:G83" si="7">D48-E48</f>
        <v>221523884.15000004</v>
      </c>
    </row>
    <row r="49" spans="1:7" x14ac:dyDescent="0.2">
      <c r="A49" s="24" t="s">
        <v>12</v>
      </c>
      <c r="B49" s="31">
        <f>SUM(B50:B57)</f>
        <v>62660946.259999998</v>
      </c>
      <c r="C49" s="31">
        <f>SUM(C50:C57)</f>
        <v>11642326.26</v>
      </c>
      <c r="D49" s="31">
        <f>SUM(D50:D57)</f>
        <v>74303272.519999996</v>
      </c>
      <c r="E49" s="31">
        <f>SUM(E50:E57)</f>
        <v>8524524.0499999989</v>
      </c>
      <c r="F49" s="31">
        <f>SUM(F50:F57)</f>
        <v>8524524.0499999989</v>
      </c>
      <c r="G49" s="31">
        <f t="shared" si="7"/>
        <v>65778748.469999999</v>
      </c>
    </row>
    <row r="50" spans="1:7" x14ac:dyDescent="0.2">
      <c r="A50" s="25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x14ac:dyDescent="0.2">
      <c r="A51" s="25" t="s">
        <v>14</v>
      </c>
      <c r="B51" s="32"/>
      <c r="C51" s="32"/>
      <c r="D51" s="32">
        <f t="shared" ref="D51:D57" si="8">B51+C51</f>
        <v>0</v>
      </c>
      <c r="E51" s="32"/>
      <c r="F51" s="32"/>
      <c r="G51" s="32">
        <f t="shared" si="7"/>
        <v>0</v>
      </c>
    </row>
    <row r="52" spans="1:7" x14ac:dyDescent="0.2">
      <c r="A52" s="25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x14ac:dyDescent="0.2">
      <c r="A53" s="25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x14ac:dyDescent="0.2">
      <c r="A54" s="25" t="s">
        <v>17</v>
      </c>
      <c r="B54" s="32">
        <v>0</v>
      </c>
      <c r="C54" s="32">
        <v>805526.85</v>
      </c>
      <c r="D54" s="32">
        <f t="shared" si="8"/>
        <v>805526.85</v>
      </c>
      <c r="E54" s="32">
        <v>746114.08</v>
      </c>
      <c r="F54" s="32">
        <v>746114.08</v>
      </c>
      <c r="G54" s="32">
        <f t="shared" si="7"/>
        <v>59412.770000000019</v>
      </c>
    </row>
    <row r="55" spans="1:7" x14ac:dyDescent="0.2">
      <c r="A55" s="25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x14ac:dyDescent="0.2">
      <c r="A56" s="25" t="s">
        <v>19</v>
      </c>
      <c r="B56" s="32">
        <v>57409650.960000001</v>
      </c>
      <c r="C56" s="32">
        <v>10836799.41</v>
      </c>
      <c r="D56" s="32">
        <f t="shared" si="8"/>
        <v>68246450.370000005</v>
      </c>
      <c r="E56" s="32">
        <v>7778409.9699999997</v>
      </c>
      <c r="F56" s="32">
        <v>7778409.9699999997</v>
      </c>
      <c r="G56" s="32">
        <f t="shared" si="7"/>
        <v>60468040.400000006</v>
      </c>
    </row>
    <row r="57" spans="1:7" x14ac:dyDescent="0.2">
      <c r="A57" s="25" t="s">
        <v>20</v>
      </c>
      <c r="B57" s="32">
        <v>5251295.3</v>
      </c>
      <c r="C57" s="32">
        <v>0</v>
      </c>
      <c r="D57" s="32">
        <f t="shared" si="8"/>
        <v>5251295.3</v>
      </c>
      <c r="E57" s="32">
        <v>0</v>
      </c>
      <c r="F57" s="32">
        <v>0</v>
      </c>
      <c r="G57" s="32">
        <f t="shared" si="7"/>
        <v>5251295.3</v>
      </c>
    </row>
    <row r="58" spans="1:7" x14ac:dyDescent="0.2">
      <c r="A58" s="26"/>
      <c r="B58" s="32"/>
      <c r="C58" s="32"/>
      <c r="D58" s="32"/>
      <c r="E58" s="32"/>
      <c r="F58" s="32"/>
      <c r="G58" s="32"/>
    </row>
    <row r="59" spans="1:7" x14ac:dyDescent="0.2">
      <c r="A59" s="24" t="s">
        <v>21</v>
      </c>
      <c r="B59" s="31">
        <f>SUM(B60:B66)</f>
        <v>133222035.53</v>
      </c>
      <c r="C59" s="31">
        <f>SUM(C60:C66)</f>
        <v>9738626.9900000002</v>
      </c>
      <c r="D59" s="31">
        <f>SUM(D60:D66)</f>
        <v>142960662.52000001</v>
      </c>
      <c r="E59" s="31">
        <f>SUM(E60:E66)</f>
        <v>7891056.0499999998</v>
      </c>
      <c r="F59" s="31">
        <f>SUM(F60:F66)</f>
        <v>7891056.0499999998</v>
      </c>
      <c r="G59" s="31">
        <f t="shared" si="7"/>
        <v>135069606.47</v>
      </c>
    </row>
    <row r="60" spans="1:7" x14ac:dyDescent="0.2">
      <c r="A60" s="25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x14ac:dyDescent="0.2">
      <c r="A61" s="25" t="s">
        <v>23</v>
      </c>
      <c r="B61" s="32">
        <v>133022035.53</v>
      </c>
      <c r="C61" s="32">
        <v>9738626.9900000002</v>
      </c>
      <c r="D61" s="32">
        <f t="shared" ref="D61:D66" si="9">B61+C61</f>
        <v>142760662.52000001</v>
      </c>
      <c r="E61" s="32">
        <v>7891056.0499999998</v>
      </c>
      <c r="F61" s="32">
        <v>7891056.0499999998</v>
      </c>
      <c r="G61" s="32">
        <f t="shared" si="7"/>
        <v>134869606.47</v>
      </c>
    </row>
    <row r="62" spans="1:7" x14ac:dyDescent="0.2">
      <c r="A62" s="25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x14ac:dyDescent="0.2">
      <c r="A63" s="25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x14ac:dyDescent="0.2">
      <c r="A64" s="25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x14ac:dyDescent="0.2">
      <c r="A65" s="25" t="s">
        <v>27</v>
      </c>
      <c r="B65" s="32">
        <v>200000</v>
      </c>
      <c r="C65" s="32">
        <v>0</v>
      </c>
      <c r="D65" s="32">
        <f t="shared" si="9"/>
        <v>200000</v>
      </c>
      <c r="E65" s="32">
        <v>0</v>
      </c>
      <c r="F65" s="32">
        <v>0</v>
      </c>
      <c r="G65" s="32">
        <f t="shared" si="7"/>
        <v>200000</v>
      </c>
    </row>
    <row r="66" spans="1:7" x14ac:dyDescent="0.2">
      <c r="A66" s="25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x14ac:dyDescent="0.2">
      <c r="A67" s="26"/>
      <c r="B67" s="32"/>
      <c r="C67" s="32"/>
      <c r="D67" s="32"/>
      <c r="E67" s="32"/>
      <c r="F67" s="32"/>
      <c r="G67" s="32"/>
    </row>
    <row r="68" spans="1:7" x14ac:dyDescent="0.2">
      <c r="A68" s="24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x14ac:dyDescent="0.2">
      <c r="A69" s="25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x14ac:dyDescent="0.2">
      <c r="A70" s="25" t="s">
        <v>31</v>
      </c>
      <c r="B70" s="32"/>
      <c r="C70" s="32"/>
      <c r="D70" s="32">
        <f t="shared" ref="D70:D77" si="10">B70+C70</f>
        <v>0</v>
      </c>
      <c r="E70" s="32"/>
      <c r="F70" s="32"/>
      <c r="G70" s="32">
        <f t="shared" si="7"/>
        <v>0</v>
      </c>
    </row>
    <row r="71" spans="1:7" x14ac:dyDescent="0.2">
      <c r="A71" s="25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x14ac:dyDescent="0.2">
      <c r="A72" s="25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x14ac:dyDescent="0.2">
      <c r="A73" s="25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x14ac:dyDescent="0.2">
      <c r="A74" s="25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x14ac:dyDescent="0.2">
      <c r="A75" s="25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x14ac:dyDescent="0.2">
      <c r="A76" s="25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x14ac:dyDescent="0.2">
      <c r="A77" s="2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x14ac:dyDescent="0.2">
      <c r="A78" s="26"/>
      <c r="B78" s="32"/>
      <c r="C78" s="32"/>
      <c r="D78" s="32"/>
      <c r="E78" s="32"/>
      <c r="F78" s="32"/>
      <c r="G78" s="32"/>
    </row>
    <row r="79" spans="1:7" x14ac:dyDescent="0.2">
      <c r="A79" s="24" t="s">
        <v>39</v>
      </c>
      <c r="B79" s="31">
        <f>SUM(B80:B83)</f>
        <v>14921124.210000001</v>
      </c>
      <c r="C79" s="31">
        <f>SUM(C80:C83)</f>
        <v>7982326</v>
      </c>
      <c r="D79" s="31">
        <f>SUM(D80:D83)</f>
        <v>22903450.210000001</v>
      </c>
      <c r="E79" s="31">
        <f>SUM(E80:E83)</f>
        <v>2227921</v>
      </c>
      <c r="F79" s="31">
        <f>SUM(F80:F83)</f>
        <v>2227921</v>
      </c>
      <c r="G79" s="31">
        <f t="shared" si="7"/>
        <v>20675529.210000001</v>
      </c>
    </row>
    <row r="80" spans="1:7" x14ac:dyDescent="0.2">
      <c r="A80" s="25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 x14ac:dyDescent="0.2">
      <c r="A81" s="2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x14ac:dyDescent="0.2">
      <c r="A82" s="25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x14ac:dyDescent="0.2">
      <c r="A83" s="25" t="s">
        <v>43</v>
      </c>
      <c r="B83" s="32">
        <v>14921124.210000001</v>
      </c>
      <c r="C83" s="32">
        <v>7982326</v>
      </c>
      <c r="D83" s="32">
        <f>B83+C83</f>
        <v>22903450.210000001</v>
      </c>
      <c r="E83" s="32">
        <v>2227921</v>
      </c>
      <c r="F83" s="32">
        <v>2227921</v>
      </c>
      <c r="G83" s="32">
        <f t="shared" si="7"/>
        <v>20675529.210000001</v>
      </c>
    </row>
    <row r="84" spans="1:7" x14ac:dyDescent="0.2">
      <c r="A84" s="26"/>
      <c r="B84" s="32"/>
      <c r="C84" s="32"/>
      <c r="D84" s="32"/>
      <c r="E84" s="32"/>
      <c r="F84" s="32"/>
      <c r="G84" s="32"/>
    </row>
    <row r="85" spans="1:7" x14ac:dyDescent="0.2">
      <c r="A85" s="24" t="s">
        <v>45</v>
      </c>
      <c r="B85" s="31">
        <f t="shared" ref="B85:G85" si="11">B11+B48</f>
        <v>469041290</v>
      </c>
      <c r="C85" s="31">
        <f t="shared" si="11"/>
        <v>29904066.849999998</v>
      </c>
      <c r="D85" s="31">
        <f t="shared" si="11"/>
        <v>498945356.85000002</v>
      </c>
      <c r="E85" s="31">
        <f t="shared" si="11"/>
        <v>94502935.780000001</v>
      </c>
      <c r="F85" s="31">
        <f t="shared" si="11"/>
        <v>93402935.780000001</v>
      </c>
      <c r="G85" s="31">
        <f t="shared" si="11"/>
        <v>404442421.07000005</v>
      </c>
    </row>
    <row r="86" spans="1:7" ht="13.5" thickBot="1" x14ac:dyDescent="0.25">
      <c r="A86" s="29"/>
      <c r="B86" s="30"/>
      <c r="C86" s="30"/>
      <c r="D86" s="30"/>
      <c r="E86" s="30"/>
      <c r="F86" s="30"/>
      <c r="G86" s="30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59055118110236227" right="0.59055118110236227" top="0.59055118110236227" bottom="0.59055118110236227" header="0" footer="0"/>
  <pageSetup scale="59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2019-08-06T00:59:13Z</cp:lastPrinted>
  <dcterms:created xsi:type="dcterms:W3CDTF">2016-10-11T20:47:09Z</dcterms:created>
  <dcterms:modified xsi:type="dcterms:W3CDTF">2019-08-06T00:59:37Z</dcterms:modified>
</cp:coreProperties>
</file>