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SEVAC -D- LIDIO 2018\"/>
    </mc:Choice>
  </mc:AlternateContent>
  <xr:revisionPtr revIDLastSave="0" documentId="12_ncr:500000_{CB2E3744-93A0-45B9-911E-1C710F754285}" xr6:coauthVersionLast="34" xr6:coauthVersionMax="34" xr10:uidLastSave="{00000000-0000-0000-0000-000000000000}"/>
  <bookViews>
    <workbookView xWindow="1050" yWindow="105" windowWidth="20730" windowHeight="117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Hoja1!$3:$11</definedName>
  </definedNames>
  <calcPr calcId="179021"/>
</workbook>
</file>

<file path=xl/calcChain.xml><?xml version="1.0" encoding="utf-8"?>
<calcChain xmlns="http://schemas.openxmlformats.org/spreadsheetml/2006/main">
  <c r="F83" i="1" l="1"/>
  <c r="I83" i="1" s="1"/>
  <c r="F82" i="1"/>
  <c r="I82" i="1" s="1"/>
  <c r="F81" i="1"/>
  <c r="I81" i="1" s="1"/>
  <c r="F80" i="1"/>
  <c r="I80" i="1" s="1"/>
  <c r="F79" i="1"/>
  <c r="I79" i="1" s="1"/>
  <c r="F78" i="1"/>
  <c r="I78" i="1"/>
  <c r="F77" i="1"/>
  <c r="I77" i="1" s="1"/>
  <c r="F75" i="1"/>
  <c r="I75" i="1"/>
  <c r="F74" i="1"/>
  <c r="I74" i="1" s="1"/>
  <c r="F73" i="1"/>
  <c r="I73" i="1" s="1"/>
  <c r="F71" i="1"/>
  <c r="I71" i="1" s="1"/>
  <c r="F70" i="1"/>
  <c r="I70" i="1" s="1"/>
  <c r="F69" i="1"/>
  <c r="I69" i="1" s="1"/>
  <c r="F68" i="1"/>
  <c r="I68" i="1"/>
  <c r="F67" i="1"/>
  <c r="I67" i="1" s="1"/>
  <c r="F66" i="1"/>
  <c r="I66" i="1"/>
  <c r="F65" i="1"/>
  <c r="I65" i="1" s="1"/>
  <c r="F63" i="1"/>
  <c r="I63" i="1" s="1"/>
  <c r="F62" i="1"/>
  <c r="I62" i="1" s="1"/>
  <c r="F61" i="1"/>
  <c r="I61" i="1" s="1"/>
  <c r="F59" i="1"/>
  <c r="I59" i="1" s="1"/>
  <c r="F58" i="1"/>
  <c r="I58" i="1"/>
  <c r="F57" i="1"/>
  <c r="I57" i="1" s="1"/>
  <c r="F56" i="1"/>
  <c r="I56" i="1"/>
  <c r="F55" i="1"/>
  <c r="I55" i="1" s="1"/>
  <c r="F54" i="1"/>
  <c r="I54" i="1" s="1"/>
  <c r="F53" i="1"/>
  <c r="I53" i="1" s="1"/>
  <c r="F52" i="1"/>
  <c r="I52" i="1" s="1"/>
  <c r="F51" i="1"/>
  <c r="I51" i="1" s="1"/>
  <c r="F49" i="1"/>
  <c r="I49" i="1"/>
  <c r="F48" i="1"/>
  <c r="I48" i="1" s="1"/>
  <c r="F47" i="1"/>
  <c r="I47" i="1"/>
  <c r="F46" i="1"/>
  <c r="I46" i="1" s="1"/>
  <c r="F45" i="1"/>
  <c r="I45" i="1" s="1"/>
  <c r="F44" i="1"/>
  <c r="I44" i="1" s="1"/>
  <c r="F43" i="1"/>
  <c r="I43" i="1" s="1"/>
  <c r="F42" i="1"/>
  <c r="I42" i="1" s="1"/>
  <c r="F41" i="1"/>
  <c r="F39" i="1"/>
  <c r="I39" i="1" s="1"/>
  <c r="F38" i="1"/>
  <c r="I38" i="1"/>
  <c r="F37" i="1"/>
  <c r="I37" i="1" s="1"/>
  <c r="F36" i="1"/>
  <c r="I36" i="1"/>
  <c r="F35" i="1"/>
  <c r="I35" i="1" s="1"/>
  <c r="F34" i="1"/>
  <c r="I34" i="1"/>
  <c r="F33" i="1"/>
  <c r="I33" i="1" s="1"/>
  <c r="F32" i="1"/>
  <c r="I32" i="1"/>
  <c r="F31" i="1"/>
  <c r="F30" i="1" s="1"/>
  <c r="F29" i="1"/>
  <c r="I29" i="1"/>
  <c r="F28" i="1"/>
  <c r="I28" i="1" s="1"/>
  <c r="F27" i="1"/>
  <c r="I27" i="1"/>
  <c r="F26" i="1"/>
  <c r="I26" i="1" s="1"/>
  <c r="F25" i="1"/>
  <c r="I25" i="1"/>
  <c r="F24" i="1"/>
  <c r="I24" i="1" s="1"/>
  <c r="F23" i="1"/>
  <c r="I23" i="1"/>
  <c r="F22" i="1"/>
  <c r="I22" i="1" s="1"/>
  <c r="F21" i="1"/>
  <c r="I21" i="1"/>
  <c r="F19" i="1"/>
  <c r="I19" i="1" s="1"/>
  <c r="F18" i="1"/>
  <c r="I18" i="1"/>
  <c r="F17" i="1"/>
  <c r="I17" i="1" s="1"/>
  <c r="F16" i="1"/>
  <c r="I16" i="1"/>
  <c r="F15" i="1"/>
  <c r="I15" i="1" s="1"/>
  <c r="F14" i="1"/>
  <c r="I14" i="1"/>
  <c r="F13" i="1"/>
  <c r="I13" i="1" s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84" i="1" s="1"/>
  <c r="G30" i="1"/>
  <c r="G20" i="1"/>
  <c r="G12" i="1"/>
  <c r="E76" i="1"/>
  <c r="E72" i="1"/>
  <c r="E64" i="1"/>
  <c r="E60" i="1"/>
  <c r="E50" i="1"/>
  <c r="E40" i="1"/>
  <c r="E30" i="1"/>
  <c r="E20" i="1"/>
  <c r="E12" i="1"/>
  <c r="E84" i="1" s="1"/>
  <c r="D76" i="1"/>
  <c r="D72" i="1"/>
  <c r="D64" i="1"/>
  <c r="D60" i="1"/>
  <c r="D50" i="1"/>
  <c r="D40" i="1"/>
  <c r="D30" i="1"/>
  <c r="D20" i="1"/>
  <c r="D12" i="1"/>
  <c r="I41" i="1"/>
  <c r="I12" i="1" l="1"/>
  <c r="I20" i="1"/>
  <c r="I72" i="1"/>
  <c r="I40" i="1"/>
  <c r="I60" i="1"/>
  <c r="F12" i="1"/>
  <c r="F20" i="1"/>
  <c r="F72" i="1"/>
  <c r="D84" i="1"/>
  <c r="H84" i="1"/>
  <c r="I31" i="1"/>
  <c r="I30" i="1" s="1"/>
  <c r="I50" i="1"/>
  <c r="I76" i="1"/>
  <c r="I64" i="1"/>
  <c r="F40" i="1"/>
  <c r="F60" i="1"/>
  <c r="F50" i="1"/>
  <c r="F64" i="1"/>
  <c r="F76" i="1"/>
  <c r="F84" i="1" l="1"/>
  <c r="I84" i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<sst xmlns="http://schemas.openxmlformats.org/spreadsheetml/2006/main" count="87" uniqueCount="87">
  <si>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</si>
  <si>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</si>
  <si>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</si>
  <si>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</si>
  <si>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</si>
  <si>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</si>
  <si>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</si>
  <si>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</si>
  <si>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</si>
  <si>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</si>
  <si>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</si>
  <si>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</si>
  <si>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</si>
  <si>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</si>
  <si>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</si>
  <si>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</si>
  <si>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</si>
  <si>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</si>
  <si>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</si>
  <si>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</si>
  <si>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</si>
  <si>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</si>
  <si>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</si>
  <si>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</si>
  <si>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</si>
  <si>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</si>
  <si>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</si>
  <si>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</si>
  <si>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</si>
  <si>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</si>
  <si>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</si>
  <si>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</si>
  <si>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</si>
  <si>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</si>
  <si>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</si>
  <si>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</si>
  <si>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</si>
  <si>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</si>
  <si>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</si>
  <si>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</si>
  <si>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</si>
  <si>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</si>
  <si>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</si>
  <si>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</si>
  <si>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</si>
  <si>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</si>
  <si>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</si>
  <si>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</si>
  <si>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</si>
  <si>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</si>
  <si>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</si>
  <si>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</si>
  <si>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</si>
  <si>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</si>
  <si>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</si>
  <si>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</si>
  <si>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</si>
  <si>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</si>
  <si>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</si>
  <si>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</si>
  <si>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</si>
  <si>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</si>
  <si>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</si>
  <si>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</si>
  <si>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</si>
  <si>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</si>
  <si>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</si>
  <si>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</si>
  <si>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</si>
  <si>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</si>
  <si>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</si>
  <si>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</si>
  <si>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</si>
  <si>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</si>
  <si>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</si>
  <si>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</si>
  <si>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</si>
  <si>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</si>
  <si>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</si>
  <si>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</si>
  <si>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</si>
  <si>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</si>
  <si>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</si>
  <si>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</si>
  <si>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</si>
  <si>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Del 1 de Enero al 30 de Junio de 2018</t>
  </si>
  <si>
    <t>MUNICIPIO DE IGUALA DE LA INDEPENDENCIA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</si>
</sst>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0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3" borderId="0" xfId="0" applyFont="1" applyFill="1"/>
    <xf numFmtId="37" fontId="10" fillId="4" borderId="1" xfId="1" applyNumberFormat="1" applyFont="1" applyFill="1" applyBorder="1" applyAlignment="1" applyProtection="1">
      <alignment horizontal="center" vertical="center"/>
    </xf>
    <xf numFmtId="37" fontId="10" fillId="4" borderId="1" xfId="1" applyNumberFormat="1" applyFont="1" applyFill="1" applyBorder="1" applyAlignment="1" applyProtection="1">
      <alignment horizontal="center" wrapText="1"/>
    </xf>
    <xf numFmtId="37" fontId="10" fillId="4" borderId="1" xfId="1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37" fontId="10" fillId="4" borderId="7" xfId="1" applyNumberFormat="1" applyFont="1" applyFill="1" applyBorder="1" applyAlignment="1" applyProtection="1">
      <alignment horizontal="center" vertical="center" wrapText="1"/>
    </xf>
    <xf numFmtId="37" fontId="10" fillId="4" borderId="8" xfId="1" applyNumberFormat="1" applyFont="1" applyFill="1" applyBorder="1" applyAlignment="1" applyProtection="1">
      <alignment horizontal="center" vertical="center"/>
    </xf>
    <xf numFmtId="37" fontId="10" fillId="4" borderId="2" xfId="1" applyNumberFormat="1" applyFont="1" applyFill="1" applyBorder="1" applyAlignment="1" applyProtection="1">
      <alignment horizontal="center" vertical="center"/>
    </xf>
    <xf numFmtId="37" fontId="10" fillId="4" borderId="9" xfId="1" applyNumberFormat="1" applyFont="1" applyFill="1" applyBorder="1" applyAlignment="1" applyProtection="1">
      <alignment horizontal="center" vertical="center"/>
    </xf>
    <xf numFmtId="37" fontId="10" fillId="4" borderId="10" xfId="1" applyNumberFormat="1" applyFont="1" applyFill="1" applyBorder="1" applyAlignment="1" applyProtection="1">
      <alignment horizontal="center" vertical="center"/>
    </xf>
    <xf numFmtId="37" fontId="10" fillId="4" borderId="11" xfId="1" applyNumberFormat="1" applyFont="1" applyFill="1" applyBorder="1" applyAlignment="1" applyProtection="1">
      <alignment horizontal="center" vertical="center"/>
    </xf>
    <xf numFmtId="37" fontId="10" fillId="4" borderId="3" xfId="1" applyNumberFormat="1" applyFont="1" applyFill="1" applyBorder="1" applyAlignment="1" applyProtection="1">
      <alignment horizontal="center"/>
    </xf>
    <xf numFmtId="37" fontId="10" fillId="4" borderId="12" xfId="1" applyNumberFormat="1" applyFont="1" applyFill="1" applyBorder="1" applyAlignment="1" applyProtection="1">
      <alignment horizontal="center"/>
    </xf>
    <xf numFmtId="37" fontId="10" fillId="4" borderId="4" xfId="1" applyNumberFormat="1" applyFont="1" applyFill="1" applyBorder="1" applyAlignment="1" applyProtection="1">
      <alignment horizontal="center"/>
    </xf>
    <xf numFmtId="37" fontId="10" fillId="4" borderId="1" xfId="1" applyNumberFormat="1" applyFont="1" applyFill="1" applyBorder="1" applyAlignment="1" applyProtection="1">
      <alignment horizontal="center" vertical="center" wrapText="1"/>
    </xf>
    <xf numFmtId="37" fontId="10" fillId="4" borderId="7" xfId="1" applyNumberFormat="1" applyFont="1" applyFill="1" applyBorder="1" applyAlignment="1" applyProtection="1">
      <alignment horizontal="center"/>
    </xf>
    <xf numFmtId="37" fontId="10" fillId="4" borderId="13" xfId="1" applyNumberFormat="1" applyFont="1" applyFill="1" applyBorder="1" applyAlignment="1" applyProtection="1">
      <alignment horizontal="center"/>
    </xf>
    <xf numFmtId="37" fontId="10" fillId="4" borderId="8" xfId="1" applyNumberFormat="1" applyFont="1" applyFill="1" applyBorder="1" applyAlignment="1" applyProtection="1">
      <alignment horizontal="center"/>
    </xf>
    <xf numFmtId="37" fontId="10" fillId="4" borderId="2" xfId="1" applyNumberFormat="1" applyFont="1" applyFill="1" applyBorder="1" applyAlignment="1" applyProtection="1">
      <alignment horizontal="center"/>
      <protection locked="0"/>
    </xf>
    <xf numFmtId="37" fontId="10" fillId="4" borderId="0" xfId="1" applyNumberFormat="1" applyFont="1" applyFill="1" applyBorder="1" applyAlignment="1" applyProtection="1">
      <alignment horizontal="center"/>
      <protection locked="0"/>
    </xf>
    <xf numFmtId="37" fontId="10" fillId="4" borderId="9" xfId="1" applyNumberFormat="1" applyFont="1" applyFill="1" applyBorder="1" applyAlignment="1" applyProtection="1">
      <alignment horizontal="center"/>
      <protection locked="0"/>
    </xf>
    <xf numFmtId="37" fontId="10" fillId="4" borderId="2" xfId="1" applyNumberFormat="1" applyFont="1" applyFill="1" applyBorder="1" applyAlignment="1" applyProtection="1">
      <alignment horizontal="center"/>
    </xf>
    <xf numFmtId="37" fontId="10" fillId="4" borderId="0" xfId="1" applyNumberFormat="1" applyFont="1" applyFill="1" applyBorder="1" applyAlignment="1" applyProtection="1">
      <alignment horizontal="center"/>
    </xf>
    <xf numFmtId="37" fontId="10" fillId="4" borderId="9" xfId="1" applyNumberFormat="1" applyFont="1" applyFill="1" applyBorder="1" applyAlignment="1" applyProtection="1">
      <alignment horizontal="center"/>
    </xf>
    <xf numFmtId="37" fontId="10" fillId="4" borderId="10" xfId="1" applyNumberFormat="1" applyFont="1" applyFill="1" applyBorder="1" applyAlignment="1" applyProtection="1">
      <alignment horizontal="center"/>
    </xf>
    <xf numFmtId="37" fontId="10" fillId="4" borderId="14" xfId="1" applyNumberFormat="1" applyFont="1" applyFill="1" applyBorder="1" applyAlignment="1" applyProtection="1">
      <alignment horizontal="center"/>
    </xf>
    <xf numFmtId="37" fontId="10" fillId="4" borderId="11" xfId="1" applyNumberFormat="1" applyFont="1" applyFill="1" applyBorder="1" applyAlignment="1" applyProtection="1">
      <alignment horizontal="center"/>
    </xf>
    <xf numFmtId="166" fontId="4" fillId="2" borderId="5" xfId="2" applyNumberFormat="1" applyFont="1" applyFill="1" applyBorder="1" applyAlignment="1">
      <alignment horizontal="right"/>
    </xf>
    <xf numFmtId="166" fontId="3" fillId="2" borderId="5" xfId="2" applyNumberFormat="1" applyFont="1" applyFill="1" applyBorder="1" applyAlignment="1" applyProtection="1">
      <alignment horizontal="right"/>
      <protection locked="0"/>
    </xf>
    <xf numFmtId="166" fontId="3" fillId="2" borderId="5" xfId="2" applyNumberFormat="1" applyFont="1" applyFill="1" applyBorder="1" applyAlignment="1">
      <alignment horizontal="right"/>
    </xf>
    <xf numFmtId="166" fontId="3" fillId="2" borderId="6" xfId="2" applyNumberFormat="1" applyFont="1" applyFill="1" applyBorder="1" applyAlignment="1" applyProtection="1">
      <alignment horizontal="right"/>
      <protection locked="0"/>
    </xf>
    <xf numFmtId="166" fontId="3" fillId="2" borderId="6" xfId="2" applyNumberFormat="1" applyFont="1" applyFill="1" applyBorder="1" applyAlignment="1">
      <alignment horizontal="right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65536"/>
  <sheetViews>
    <sheetView showGridLines="0" tabSelected="1" topLeftCell="A46" zoomScale="75" zoomScaleNormal="75" workbookViewId="0">
      <selection activeCell="H32" sqref="H32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23"/>
      <c r="C3" s="24"/>
      <c r="D3" s="24"/>
      <c r="E3" s="24"/>
      <c r="F3" s="24"/>
      <c r="G3" s="24"/>
      <c r="H3" s="24"/>
      <c r="I3" s="25"/>
    </row>
    <row r="4" spans="2:9" x14ac:dyDescent="0.25">
      <c r="B4" s="26" t="s">
        <v>86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4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82</v>
      </c>
      <c r="C6" s="30"/>
      <c r="D6" s="30"/>
      <c r="E6" s="30"/>
      <c r="F6" s="30"/>
      <c r="G6" s="30"/>
      <c r="H6" s="30"/>
      <c r="I6" s="31"/>
    </row>
    <row r="7" spans="2:9" x14ac:dyDescent="0.25">
      <c r="B7" s="32" t="s">
        <v>85</v>
      </c>
      <c r="C7" s="33"/>
      <c r="D7" s="33"/>
      <c r="E7" s="33"/>
      <c r="F7" s="33"/>
      <c r="G7" s="33"/>
      <c r="H7" s="33"/>
      <c r="I7" s="34"/>
    </row>
    <row r="8" spans="2:9" x14ac:dyDescent="0.25">
      <c r="B8" s="7"/>
      <c r="C8" s="7"/>
      <c r="D8" s="7"/>
      <c r="E8" s="7"/>
      <c r="F8" s="7"/>
      <c r="G8" s="7"/>
      <c r="H8" s="7"/>
      <c r="I8" s="7"/>
    </row>
    <row r="9" spans="2:9" x14ac:dyDescent="0.25">
      <c r="B9" s="13" t="s">
        <v>5</v>
      </c>
      <c r="C9" s="14"/>
      <c r="D9" s="19" t="s">
        <v>6</v>
      </c>
      <c r="E9" s="20"/>
      <c r="F9" s="20"/>
      <c r="G9" s="20"/>
      <c r="H9" s="21"/>
      <c r="I9" s="22" t="s">
        <v>7</v>
      </c>
    </row>
    <row r="10" spans="2:9" ht="24.75" x14ac:dyDescent="0.25">
      <c r="B10" s="15"/>
      <c r="C10" s="16"/>
      <c r="D10" s="8" t="s">
        <v>8</v>
      </c>
      <c r="E10" s="9" t="s">
        <v>9</v>
      </c>
      <c r="F10" s="8" t="s">
        <v>0</v>
      </c>
      <c r="G10" s="8" t="s">
        <v>1</v>
      </c>
      <c r="H10" s="8" t="s">
        <v>10</v>
      </c>
      <c r="I10" s="22"/>
    </row>
    <row r="11" spans="2:9" x14ac:dyDescent="0.25">
      <c r="B11" s="17"/>
      <c r="C11" s="18"/>
      <c r="D11" s="10">
        <v>1</v>
      </c>
      <c r="E11" s="10">
        <v>2</v>
      </c>
      <c r="F11" s="10" t="s">
        <v>11</v>
      </c>
      <c r="G11" s="10">
        <v>4</v>
      </c>
      <c r="H11" s="10">
        <v>5</v>
      </c>
      <c r="I11" s="10" t="s">
        <v>12</v>
      </c>
    </row>
    <row r="12" spans="2:9" x14ac:dyDescent="0.25">
      <c r="B12" s="11" t="s">
        <v>14</v>
      </c>
      <c r="C12" s="12"/>
      <c r="D12" s="35">
        <f t="shared" ref="D12:I12" si="0">SUM(D13:D19)</f>
        <v>204491972.97000003</v>
      </c>
      <c r="E12" s="35">
        <f t="shared" si="0"/>
        <v>892724.08000000007</v>
      </c>
      <c r="F12" s="35">
        <f t="shared" si="0"/>
        <v>205384697.05000001</v>
      </c>
      <c r="G12" s="35">
        <f t="shared" si="0"/>
        <v>99767439.660000011</v>
      </c>
      <c r="H12" s="35">
        <f t="shared" si="0"/>
        <v>99767439.660000011</v>
      </c>
      <c r="I12" s="35">
        <f t="shared" si="0"/>
        <v>105617257.39000002</v>
      </c>
    </row>
    <row r="13" spans="2:9" x14ac:dyDescent="0.25">
      <c r="B13" s="1"/>
      <c r="C13" s="2" t="s">
        <v>15</v>
      </c>
      <c r="D13" s="36">
        <v>119666766.48</v>
      </c>
      <c r="E13" s="36">
        <v>-91336</v>
      </c>
      <c r="F13" s="37">
        <f t="shared" ref="F13:F19" si="1">D13+E13</f>
        <v>119575430.48</v>
      </c>
      <c r="G13" s="36">
        <v>64847871.009999998</v>
      </c>
      <c r="H13" s="36">
        <v>64847871.009999998</v>
      </c>
      <c r="I13" s="37">
        <f t="shared" ref="I13:I19" si="2">F13-G13</f>
        <v>54727559.470000006</v>
      </c>
    </row>
    <row r="14" spans="2:9" x14ac:dyDescent="0.25">
      <c r="B14" s="1"/>
      <c r="C14" s="2" t="s">
        <v>16</v>
      </c>
      <c r="D14" s="36">
        <v>0</v>
      </c>
      <c r="E14" s="36">
        <v>0</v>
      </c>
      <c r="F14" s="37">
        <f t="shared" si="1"/>
        <v>0</v>
      </c>
      <c r="G14" s="36">
        <v>0</v>
      </c>
      <c r="H14" s="36">
        <v>0</v>
      </c>
      <c r="I14" s="37">
        <f t="shared" si="2"/>
        <v>0</v>
      </c>
    </row>
    <row r="15" spans="2:9" x14ac:dyDescent="0.25">
      <c r="B15" s="1"/>
      <c r="C15" s="2" t="s">
        <v>17</v>
      </c>
      <c r="D15" s="36">
        <v>64886955.850000001</v>
      </c>
      <c r="E15" s="36">
        <v>581769.28</v>
      </c>
      <c r="F15" s="37">
        <f t="shared" si="1"/>
        <v>65468725.130000003</v>
      </c>
      <c r="G15" s="36">
        <v>26726456.329999998</v>
      </c>
      <c r="H15" s="36">
        <v>26726456.329999998</v>
      </c>
      <c r="I15" s="37">
        <f t="shared" si="2"/>
        <v>38742268.800000004</v>
      </c>
    </row>
    <row r="16" spans="2:9" x14ac:dyDescent="0.25">
      <c r="B16" s="1"/>
      <c r="C16" s="2" t="s">
        <v>18</v>
      </c>
      <c r="D16" s="36">
        <v>5289954.87</v>
      </c>
      <c r="E16" s="36">
        <v>-349056.06</v>
      </c>
      <c r="F16" s="37">
        <f t="shared" si="1"/>
        <v>4940898.8100000005</v>
      </c>
      <c r="G16" s="36">
        <v>395887.09</v>
      </c>
      <c r="H16" s="36">
        <v>395887.09</v>
      </c>
      <c r="I16" s="37">
        <f t="shared" si="2"/>
        <v>4545011.7200000007</v>
      </c>
    </row>
    <row r="17" spans="2:9" x14ac:dyDescent="0.25">
      <c r="B17" s="1"/>
      <c r="C17" s="2" t="s">
        <v>19</v>
      </c>
      <c r="D17" s="36">
        <v>12910231.369999999</v>
      </c>
      <c r="E17" s="36">
        <v>751346.86</v>
      </c>
      <c r="F17" s="37">
        <f t="shared" si="1"/>
        <v>13661578.229999999</v>
      </c>
      <c r="G17" s="36">
        <v>7797225.2300000004</v>
      </c>
      <c r="H17" s="36">
        <v>7797225.2300000004</v>
      </c>
      <c r="I17" s="37">
        <f t="shared" si="2"/>
        <v>5864352.9999999981</v>
      </c>
    </row>
    <row r="18" spans="2:9" x14ac:dyDescent="0.25">
      <c r="B18" s="1"/>
      <c r="C18" s="2" t="s">
        <v>20</v>
      </c>
      <c r="D18" s="36">
        <v>1330364.3999999999</v>
      </c>
      <c r="E18" s="36">
        <v>0</v>
      </c>
      <c r="F18" s="37">
        <f t="shared" si="1"/>
        <v>1330364.3999999999</v>
      </c>
      <c r="G18" s="36">
        <v>0</v>
      </c>
      <c r="H18" s="36">
        <v>0</v>
      </c>
      <c r="I18" s="37">
        <f t="shared" si="2"/>
        <v>1330364.3999999999</v>
      </c>
    </row>
    <row r="19" spans="2:9" x14ac:dyDescent="0.25">
      <c r="B19" s="1"/>
      <c r="C19" s="2" t="s">
        <v>21</v>
      </c>
      <c r="D19" s="36">
        <v>407700</v>
      </c>
      <c r="E19" s="36">
        <v>0</v>
      </c>
      <c r="F19" s="37">
        <f t="shared" si="1"/>
        <v>407700</v>
      </c>
      <c r="G19" s="36">
        <v>0</v>
      </c>
      <c r="H19" s="36">
        <v>0</v>
      </c>
      <c r="I19" s="37">
        <f t="shared" si="2"/>
        <v>407700</v>
      </c>
    </row>
    <row r="20" spans="2:9" x14ac:dyDescent="0.25">
      <c r="B20" s="11" t="s">
        <v>22</v>
      </c>
      <c r="C20" s="12"/>
      <c r="D20" s="35">
        <f t="shared" ref="D20:I20" si="3">SUM(D21:D29)</f>
        <v>55509672.460000001</v>
      </c>
      <c r="E20" s="35">
        <f t="shared" si="3"/>
        <v>8256379.3599999994</v>
      </c>
      <c r="F20" s="35">
        <f t="shared" si="3"/>
        <v>63766051.82</v>
      </c>
      <c r="G20" s="35">
        <f t="shared" si="3"/>
        <v>45633152.039999999</v>
      </c>
      <c r="H20" s="35">
        <f t="shared" si="3"/>
        <v>45633152.039999999</v>
      </c>
      <c r="I20" s="35">
        <f t="shared" si="3"/>
        <v>18132899.780000001</v>
      </c>
    </row>
    <row r="21" spans="2:9" x14ac:dyDescent="0.25">
      <c r="B21" s="1"/>
      <c r="C21" s="2" t="s">
        <v>23</v>
      </c>
      <c r="D21" s="36">
        <v>18800091.440000001</v>
      </c>
      <c r="E21" s="36">
        <v>2490325.21</v>
      </c>
      <c r="F21" s="37">
        <f t="shared" ref="F21:F29" si="4">D21+E21</f>
        <v>21290416.650000002</v>
      </c>
      <c r="G21" s="36">
        <v>15610773.93</v>
      </c>
      <c r="H21" s="36">
        <v>15610773.93</v>
      </c>
      <c r="I21" s="37">
        <f t="shared" ref="I21:I29" si="5">F21-G21</f>
        <v>5679642.7200000025</v>
      </c>
    </row>
    <row r="22" spans="2:9" x14ac:dyDescent="0.25">
      <c r="B22" s="1"/>
      <c r="C22" s="2" t="s">
        <v>24</v>
      </c>
      <c r="D22" s="36">
        <v>237610.97</v>
      </c>
      <c r="E22" s="36">
        <v>1299.6600000000001</v>
      </c>
      <c r="F22" s="37">
        <f t="shared" si="4"/>
        <v>238910.63</v>
      </c>
      <c r="G22" s="36">
        <v>145098.57</v>
      </c>
      <c r="H22" s="36">
        <v>145098.57</v>
      </c>
      <c r="I22" s="37">
        <f t="shared" si="5"/>
        <v>93812.06</v>
      </c>
    </row>
    <row r="23" spans="2:9" x14ac:dyDescent="0.25">
      <c r="B23" s="1"/>
      <c r="C23" s="2" t="s">
        <v>25</v>
      </c>
      <c r="D23" s="36">
        <v>0</v>
      </c>
      <c r="E23" s="36">
        <v>0</v>
      </c>
      <c r="F23" s="37">
        <f t="shared" si="4"/>
        <v>0</v>
      </c>
      <c r="G23" s="36">
        <v>0</v>
      </c>
      <c r="H23" s="36">
        <v>0</v>
      </c>
      <c r="I23" s="37">
        <f t="shared" si="5"/>
        <v>0</v>
      </c>
    </row>
    <row r="24" spans="2:9" x14ac:dyDescent="0.25">
      <c r="B24" s="1"/>
      <c r="C24" s="2" t="s">
        <v>26</v>
      </c>
      <c r="D24" s="36">
        <v>2025073.61</v>
      </c>
      <c r="E24" s="36">
        <v>2322332.69</v>
      </c>
      <c r="F24" s="37">
        <f t="shared" si="4"/>
        <v>4347406.3</v>
      </c>
      <c r="G24" s="36">
        <v>3984488.14</v>
      </c>
      <c r="H24" s="36">
        <v>3984488.14</v>
      </c>
      <c r="I24" s="37">
        <f t="shared" si="5"/>
        <v>362918.15999999968</v>
      </c>
    </row>
    <row r="25" spans="2:9" x14ac:dyDescent="0.25">
      <c r="B25" s="1"/>
      <c r="C25" s="2" t="s">
        <v>27</v>
      </c>
      <c r="D25" s="36">
        <v>21936689</v>
      </c>
      <c r="E25" s="36">
        <v>1234941.1399999999</v>
      </c>
      <c r="F25" s="37">
        <f t="shared" si="4"/>
        <v>23171630.140000001</v>
      </c>
      <c r="G25" s="36">
        <v>17735796.25</v>
      </c>
      <c r="H25" s="36">
        <v>17735796.25</v>
      </c>
      <c r="I25" s="37">
        <f t="shared" si="5"/>
        <v>5435833.8900000006</v>
      </c>
    </row>
    <row r="26" spans="2:9" x14ac:dyDescent="0.25">
      <c r="B26" s="1"/>
      <c r="C26" s="2" t="s">
        <v>28</v>
      </c>
      <c r="D26" s="36">
        <v>8607281.6199999992</v>
      </c>
      <c r="E26" s="36">
        <v>2782514.91</v>
      </c>
      <c r="F26" s="37">
        <f t="shared" si="4"/>
        <v>11389796.529999999</v>
      </c>
      <c r="G26" s="36">
        <v>7114779.7199999997</v>
      </c>
      <c r="H26" s="36">
        <v>7114779.7199999997</v>
      </c>
      <c r="I26" s="37">
        <f t="shared" si="5"/>
        <v>4275016.8099999996</v>
      </c>
    </row>
    <row r="27" spans="2:9" x14ac:dyDescent="0.25">
      <c r="B27" s="1"/>
      <c r="C27" s="2" t="s">
        <v>29</v>
      </c>
      <c r="D27" s="36">
        <v>1335526.95</v>
      </c>
      <c r="E27" s="36">
        <v>-166976.16</v>
      </c>
      <c r="F27" s="37">
        <f t="shared" si="4"/>
        <v>1168550.79</v>
      </c>
      <c r="G27" s="36">
        <v>103257.53</v>
      </c>
      <c r="H27" s="36">
        <v>103257.53</v>
      </c>
      <c r="I27" s="37">
        <f t="shared" si="5"/>
        <v>1065293.26</v>
      </c>
    </row>
    <row r="28" spans="2:9" x14ac:dyDescent="0.25">
      <c r="B28" s="1"/>
      <c r="C28" s="2" t="s">
        <v>30</v>
      </c>
      <c r="D28" s="36">
        <v>167720.1</v>
      </c>
      <c r="E28" s="36">
        <v>-45080.1</v>
      </c>
      <c r="F28" s="37">
        <f t="shared" si="4"/>
        <v>122640</v>
      </c>
      <c r="G28" s="36">
        <v>0</v>
      </c>
      <c r="H28" s="36">
        <v>0</v>
      </c>
      <c r="I28" s="37">
        <f t="shared" si="5"/>
        <v>122640</v>
      </c>
    </row>
    <row r="29" spans="2:9" x14ac:dyDescent="0.25">
      <c r="B29" s="1"/>
      <c r="C29" s="2" t="s">
        <v>31</v>
      </c>
      <c r="D29" s="36">
        <v>2399678.77</v>
      </c>
      <c r="E29" s="36">
        <v>-362977.99</v>
      </c>
      <c r="F29" s="37">
        <f t="shared" si="4"/>
        <v>2036700.78</v>
      </c>
      <c r="G29" s="36">
        <v>938957.9</v>
      </c>
      <c r="H29" s="36">
        <v>938957.9</v>
      </c>
      <c r="I29" s="37">
        <f t="shared" si="5"/>
        <v>1097742.8799999999</v>
      </c>
    </row>
    <row r="30" spans="2:9" x14ac:dyDescent="0.25">
      <c r="B30" s="11" t="s">
        <v>32</v>
      </c>
      <c r="C30" s="12"/>
      <c r="D30" s="35">
        <f t="shared" ref="D30:I30" si="6">SUM(D31:D39)</f>
        <v>30995263.559999999</v>
      </c>
      <c r="E30" s="35">
        <f t="shared" si="6"/>
        <v>8922279.2599999998</v>
      </c>
      <c r="F30" s="35">
        <f t="shared" si="6"/>
        <v>39917542.819999993</v>
      </c>
      <c r="G30" s="35">
        <f t="shared" si="6"/>
        <v>21383744.640000001</v>
      </c>
      <c r="H30" s="35">
        <f t="shared" si="6"/>
        <v>21383744.640000001</v>
      </c>
      <c r="I30" s="35">
        <f t="shared" si="6"/>
        <v>18533798.18</v>
      </c>
    </row>
    <row r="31" spans="2:9" x14ac:dyDescent="0.25">
      <c r="B31" s="1"/>
      <c r="C31" s="2" t="s">
        <v>33</v>
      </c>
      <c r="D31" s="36">
        <v>1288495.45</v>
      </c>
      <c r="E31" s="36">
        <v>521138.98</v>
      </c>
      <c r="F31" s="37">
        <f t="shared" ref="F31:F39" si="7">D31+E31</f>
        <v>1809634.43</v>
      </c>
      <c r="G31" s="36">
        <v>1385460.85</v>
      </c>
      <c r="H31" s="36">
        <v>1385460.85</v>
      </c>
      <c r="I31" s="37">
        <f t="shared" ref="I31:I39" si="8">F31-G31</f>
        <v>424173.57999999984</v>
      </c>
    </row>
    <row r="32" spans="2:9" x14ac:dyDescent="0.25">
      <c r="B32" s="1"/>
      <c r="C32" s="2" t="s">
        <v>34</v>
      </c>
      <c r="D32" s="36">
        <v>950393.17</v>
      </c>
      <c r="E32" s="36">
        <v>176024.85</v>
      </c>
      <c r="F32" s="37">
        <f t="shared" si="7"/>
        <v>1126418.02</v>
      </c>
      <c r="G32" s="36">
        <v>909193.28</v>
      </c>
      <c r="H32" s="36">
        <v>909193.28</v>
      </c>
      <c r="I32" s="37">
        <f t="shared" si="8"/>
        <v>217224.74</v>
      </c>
    </row>
    <row r="33" spans="2:9" x14ac:dyDescent="0.25">
      <c r="B33" s="1"/>
      <c r="C33" s="2" t="s">
        <v>35</v>
      </c>
      <c r="D33" s="36">
        <v>5641563.2999999998</v>
      </c>
      <c r="E33" s="36">
        <v>4012868.74</v>
      </c>
      <c r="F33" s="37">
        <f t="shared" si="7"/>
        <v>9654432.0399999991</v>
      </c>
      <c r="G33" s="36">
        <v>2219919.9500000002</v>
      </c>
      <c r="H33" s="36">
        <v>2219919.9500000002</v>
      </c>
      <c r="I33" s="37">
        <f t="shared" si="8"/>
        <v>7434512.0899999989</v>
      </c>
    </row>
    <row r="34" spans="2:9" x14ac:dyDescent="0.25">
      <c r="B34" s="1"/>
      <c r="C34" s="2" t="s">
        <v>36</v>
      </c>
      <c r="D34" s="36">
        <v>712788.4</v>
      </c>
      <c r="E34" s="36">
        <v>52759.25</v>
      </c>
      <c r="F34" s="37">
        <f t="shared" si="7"/>
        <v>765547.65</v>
      </c>
      <c r="G34" s="36">
        <v>676331.72</v>
      </c>
      <c r="H34" s="36">
        <v>676331.72</v>
      </c>
      <c r="I34" s="37">
        <f t="shared" si="8"/>
        <v>89215.930000000051</v>
      </c>
    </row>
    <row r="35" spans="2:9" x14ac:dyDescent="0.25">
      <c r="B35" s="1"/>
      <c r="C35" s="2" t="s">
        <v>37</v>
      </c>
      <c r="D35" s="36">
        <v>7791516.8099999996</v>
      </c>
      <c r="E35" s="36">
        <v>176149.14</v>
      </c>
      <c r="F35" s="37">
        <f t="shared" si="7"/>
        <v>7967665.9499999993</v>
      </c>
      <c r="G35" s="36">
        <v>4674502.78</v>
      </c>
      <c r="H35" s="36">
        <v>4674502.78</v>
      </c>
      <c r="I35" s="37">
        <f t="shared" si="8"/>
        <v>3293163.169999999</v>
      </c>
    </row>
    <row r="36" spans="2:9" x14ac:dyDescent="0.25">
      <c r="B36" s="1"/>
      <c r="C36" s="2" t="s">
        <v>83</v>
      </c>
      <c r="D36" s="36">
        <v>1940580.5</v>
      </c>
      <c r="E36" s="36">
        <v>990330.04</v>
      </c>
      <c r="F36" s="37">
        <f t="shared" si="7"/>
        <v>2930910.54</v>
      </c>
      <c r="G36" s="36">
        <v>2203755.4700000002</v>
      </c>
      <c r="H36" s="36">
        <v>2203755.4700000002</v>
      </c>
      <c r="I36" s="37">
        <f t="shared" si="8"/>
        <v>727155.06999999983</v>
      </c>
    </row>
    <row r="37" spans="2:9" x14ac:dyDescent="0.25">
      <c r="B37" s="1"/>
      <c r="C37" s="2" t="s">
        <v>38</v>
      </c>
      <c r="D37" s="36">
        <v>228961.07</v>
      </c>
      <c r="E37" s="36">
        <v>-4937.67</v>
      </c>
      <c r="F37" s="37">
        <f t="shared" si="7"/>
        <v>224023.4</v>
      </c>
      <c r="G37" s="36">
        <v>66979.25</v>
      </c>
      <c r="H37" s="36">
        <v>66979.25</v>
      </c>
      <c r="I37" s="37">
        <f t="shared" si="8"/>
        <v>157044.15</v>
      </c>
    </row>
    <row r="38" spans="2:9" x14ac:dyDescent="0.25">
      <c r="B38" s="1"/>
      <c r="C38" s="2" t="s">
        <v>39</v>
      </c>
      <c r="D38" s="36">
        <v>966939.27</v>
      </c>
      <c r="E38" s="36">
        <v>-170418.58</v>
      </c>
      <c r="F38" s="37">
        <f t="shared" si="7"/>
        <v>796520.69000000006</v>
      </c>
      <c r="G38" s="36">
        <v>523931.47</v>
      </c>
      <c r="H38" s="36">
        <v>523931.47</v>
      </c>
      <c r="I38" s="37">
        <f t="shared" si="8"/>
        <v>272589.22000000009</v>
      </c>
    </row>
    <row r="39" spans="2:9" x14ac:dyDescent="0.25">
      <c r="B39" s="1"/>
      <c r="C39" s="2" t="s">
        <v>40</v>
      </c>
      <c r="D39" s="36">
        <v>11474025.59</v>
      </c>
      <c r="E39" s="36">
        <v>3168364.51</v>
      </c>
      <c r="F39" s="37">
        <f t="shared" si="7"/>
        <v>14642390.1</v>
      </c>
      <c r="G39" s="36">
        <v>8723669.8699999992</v>
      </c>
      <c r="H39" s="36">
        <v>8723669.8699999992</v>
      </c>
      <c r="I39" s="37">
        <f t="shared" si="8"/>
        <v>5918720.2300000004</v>
      </c>
    </row>
    <row r="40" spans="2:9" x14ac:dyDescent="0.25">
      <c r="B40" s="11" t="s">
        <v>3</v>
      </c>
      <c r="C40" s="12"/>
      <c r="D40" s="35">
        <f t="shared" ref="D40:I40" si="9">SUM(D41:D49)</f>
        <v>9580431.2800000012</v>
      </c>
      <c r="E40" s="35">
        <f t="shared" si="9"/>
        <v>1112644.26</v>
      </c>
      <c r="F40" s="35">
        <f t="shared" si="9"/>
        <v>10693075.539999999</v>
      </c>
      <c r="G40" s="35">
        <f t="shared" si="9"/>
        <v>8254097.4100000001</v>
      </c>
      <c r="H40" s="35">
        <f t="shared" si="9"/>
        <v>8254097.4100000001</v>
      </c>
      <c r="I40" s="35">
        <f t="shared" si="9"/>
        <v>2438978.13</v>
      </c>
    </row>
    <row r="41" spans="2:9" x14ac:dyDescent="0.25">
      <c r="B41" s="1"/>
      <c r="C41" s="2" t="s">
        <v>41</v>
      </c>
      <c r="D41" s="36">
        <v>0</v>
      </c>
      <c r="E41" s="36">
        <v>1000000</v>
      </c>
      <c r="F41" s="37">
        <f t="shared" ref="F41:F49" si="10">D41+E41</f>
        <v>1000000</v>
      </c>
      <c r="G41" s="36">
        <v>1000000</v>
      </c>
      <c r="H41" s="36">
        <v>1000000</v>
      </c>
      <c r="I41" s="37">
        <f t="shared" ref="I41:I49" si="11">F41-G41</f>
        <v>0</v>
      </c>
    </row>
    <row r="42" spans="2:9" x14ac:dyDescent="0.25">
      <c r="B42" s="1"/>
      <c r="C42" s="2" t="s">
        <v>42</v>
      </c>
      <c r="D42" s="36">
        <v>1066734.95</v>
      </c>
      <c r="E42" s="36">
        <v>0</v>
      </c>
      <c r="F42" s="37">
        <f t="shared" si="10"/>
        <v>1066734.95</v>
      </c>
      <c r="G42" s="36">
        <v>584043</v>
      </c>
      <c r="H42" s="36">
        <v>584043</v>
      </c>
      <c r="I42" s="37">
        <f t="shared" si="11"/>
        <v>482691.94999999995</v>
      </c>
    </row>
    <row r="43" spans="2:9" x14ac:dyDescent="0.25">
      <c r="B43" s="1"/>
      <c r="C43" s="2" t="s">
        <v>43</v>
      </c>
      <c r="D43" s="36">
        <v>3900000</v>
      </c>
      <c r="E43" s="36">
        <v>-150000</v>
      </c>
      <c r="F43" s="37">
        <f t="shared" si="10"/>
        <v>3750000</v>
      </c>
      <c r="G43" s="36">
        <v>3750000</v>
      </c>
      <c r="H43" s="36">
        <v>3750000</v>
      </c>
      <c r="I43" s="37">
        <f t="shared" si="11"/>
        <v>0</v>
      </c>
    </row>
    <row r="44" spans="2:9" x14ac:dyDescent="0.25">
      <c r="B44" s="1"/>
      <c r="C44" s="2" t="s">
        <v>44</v>
      </c>
      <c r="D44" s="36">
        <v>4613696.33</v>
      </c>
      <c r="E44" s="36">
        <v>262644.26</v>
      </c>
      <c r="F44" s="37">
        <f t="shared" si="10"/>
        <v>4876340.59</v>
      </c>
      <c r="G44" s="36">
        <v>2920054.41</v>
      </c>
      <c r="H44" s="36">
        <v>2920054.41</v>
      </c>
      <c r="I44" s="37">
        <f t="shared" si="11"/>
        <v>1956286.1799999997</v>
      </c>
    </row>
    <row r="45" spans="2:9" x14ac:dyDescent="0.25">
      <c r="B45" s="1"/>
      <c r="C45" s="2" t="s">
        <v>45</v>
      </c>
      <c r="D45" s="36">
        <v>0</v>
      </c>
      <c r="E45" s="36">
        <v>0</v>
      </c>
      <c r="F45" s="37">
        <f t="shared" si="10"/>
        <v>0</v>
      </c>
      <c r="G45" s="36">
        <v>0</v>
      </c>
      <c r="H45" s="36">
        <v>0</v>
      </c>
      <c r="I45" s="37">
        <f t="shared" si="11"/>
        <v>0</v>
      </c>
    </row>
    <row r="46" spans="2:9" x14ac:dyDescent="0.25">
      <c r="B46" s="1"/>
      <c r="C46" s="2" t="s">
        <v>46</v>
      </c>
      <c r="D46" s="36">
        <v>0</v>
      </c>
      <c r="E46" s="36">
        <v>0</v>
      </c>
      <c r="F46" s="37">
        <f t="shared" si="10"/>
        <v>0</v>
      </c>
      <c r="G46" s="36">
        <v>0</v>
      </c>
      <c r="H46" s="36">
        <v>0</v>
      </c>
      <c r="I46" s="37">
        <f t="shared" si="11"/>
        <v>0</v>
      </c>
    </row>
    <row r="47" spans="2:9" x14ac:dyDescent="0.25">
      <c r="B47" s="1"/>
      <c r="C47" s="2" t="s">
        <v>47</v>
      </c>
      <c r="D47" s="36">
        <v>0</v>
      </c>
      <c r="E47" s="36">
        <v>0</v>
      </c>
      <c r="F47" s="37">
        <f t="shared" si="10"/>
        <v>0</v>
      </c>
      <c r="G47" s="36">
        <v>0</v>
      </c>
      <c r="H47" s="36">
        <v>0</v>
      </c>
      <c r="I47" s="37">
        <f t="shared" si="11"/>
        <v>0</v>
      </c>
    </row>
    <row r="48" spans="2:9" x14ac:dyDescent="0.25">
      <c r="B48" s="1"/>
      <c r="C48" s="2" t="s">
        <v>48</v>
      </c>
      <c r="D48" s="36">
        <v>0</v>
      </c>
      <c r="E48" s="36">
        <v>0</v>
      </c>
      <c r="F48" s="37">
        <f t="shared" si="10"/>
        <v>0</v>
      </c>
      <c r="G48" s="36">
        <v>0</v>
      </c>
      <c r="H48" s="36">
        <v>0</v>
      </c>
      <c r="I48" s="37">
        <f t="shared" si="11"/>
        <v>0</v>
      </c>
    </row>
    <row r="49" spans="2:9" x14ac:dyDescent="0.25">
      <c r="B49" s="1"/>
      <c r="C49" s="2" t="s">
        <v>49</v>
      </c>
      <c r="D49" s="36">
        <v>0</v>
      </c>
      <c r="E49" s="36">
        <v>0</v>
      </c>
      <c r="F49" s="37">
        <f t="shared" si="10"/>
        <v>0</v>
      </c>
      <c r="G49" s="36">
        <v>0</v>
      </c>
      <c r="H49" s="36">
        <v>0</v>
      </c>
      <c r="I49" s="37">
        <f t="shared" si="11"/>
        <v>0</v>
      </c>
    </row>
    <row r="50" spans="2:9" x14ac:dyDescent="0.25">
      <c r="B50" s="11" t="s">
        <v>50</v>
      </c>
      <c r="C50" s="12"/>
      <c r="D50" s="35">
        <f t="shared" ref="D50:I50" si="12">SUM(D51:D59)</f>
        <v>5941695.4000000004</v>
      </c>
      <c r="E50" s="35">
        <f t="shared" si="12"/>
        <v>-13699.75</v>
      </c>
      <c r="F50" s="35">
        <f t="shared" si="12"/>
        <v>5927995.6500000004</v>
      </c>
      <c r="G50" s="35">
        <f t="shared" si="12"/>
        <v>1061016.93</v>
      </c>
      <c r="H50" s="35">
        <f t="shared" si="12"/>
        <v>1061016.93</v>
      </c>
      <c r="I50" s="35">
        <f t="shared" si="12"/>
        <v>4866978.72</v>
      </c>
    </row>
    <row r="51" spans="2:9" x14ac:dyDescent="0.25">
      <c r="B51" s="1"/>
      <c r="C51" s="2" t="s">
        <v>51</v>
      </c>
      <c r="D51" s="36">
        <v>1284331.1000000001</v>
      </c>
      <c r="E51" s="36">
        <v>96500.58</v>
      </c>
      <c r="F51" s="37">
        <f t="shared" ref="F51:F59" si="13">D51+E51</f>
        <v>1380831.6800000002</v>
      </c>
      <c r="G51" s="36">
        <v>195458.92</v>
      </c>
      <c r="H51" s="36">
        <v>195458.92</v>
      </c>
      <c r="I51" s="37">
        <f t="shared" ref="I51:I59" si="14">F51-G51</f>
        <v>1185372.7600000002</v>
      </c>
    </row>
    <row r="52" spans="2:9" x14ac:dyDescent="0.25">
      <c r="B52" s="1"/>
      <c r="C52" s="2" t="s">
        <v>52</v>
      </c>
      <c r="D52" s="36">
        <v>26691.39</v>
      </c>
      <c r="E52" s="36">
        <v>-26691.39</v>
      </c>
      <c r="F52" s="37">
        <f t="shared" si="13"/>
        <v>0</v>
      </c>
      <c r="G52" s="36">
        <v>0</v>
      </c>
      <c r="H52" s="36">
        <v>0</v>
      </c>
      <c r="I52" s="37">
        <f t="shared" si="14"/>
        <v>0</v>
      </c>
    </row>
    <row r="53" spans="2:9" x14ac:dyDescent="0.25">
      <c r="B53" s="1"/>
      <c r="C53" s="2" t="s">
        <v>53</v>
      </c>
      <c r="D53" s="36">
        <v>0</v>
      </c>
      <c r="E53" s="36">
        <v>0</v>
      </c>
      <c r="F53" s="37">
        <f t="shared" si="13"/>
        <v>0</v>
      </c>
      <c r="G53" s="36">
        <v>0</v>
      </c>
      <c r="H53" s="36">
        <v>0</v>
      </c>
      <c r="I53" s="37">
        <f t="shared" si="14"/>
        <v>0</v>
      </c>
    </row>
    <row r="54" spans="2:9" x14ac:dyDescent="0.25">
      <c r="B54" s="1"/>
      <c r="C54" s="2" t="s">
        <v>54</v>
      </c>
      <c r="D54" s="36">
        <v>2685303.93</v>
      </c>
      <c r="E54" s="36">
        <v>0</v>
      </c>
      <c r="F54" s="37">
        <f t="shared" si="13"/>
        <v>2685303.93</v>
      </c>
      <c r="G54" s="36">
        <v>856358.02</v>
      </c>
      <c r="H54" s="36">
        <v>856358.02</v>
      </c>
      <c r="I54" s="37">
        <f t="shared" si="14"/>
        <v>1828945.9100000001</v>
      </c>
    </row>
    <row r="55" spans="2:9" x14ac:dyDescent="0.25">
      <c r="B55" s="1"/>
      <c r="C55" s="2" t="s">
        <v>55</v>
      </c>
      <c r="D55" s="36">
        <v>1490000</v>
      </c>
      <c r="E55" s="36">
        <v>0</v>
      </c>
      <c r="F55" s="37">
        <f t="shared" si="13"/>
        <v>1490000</v>
      </c>
      <c r="G55" s="36">
        <v>0</v>
      </c>
      <c r="H55" s="36">
        <v>0</v>
      </c>
      <c r="I55" s="37">
        <f t="shared" si="14"/>
        <v>1490000</v>
      </c>
    </row>
    <row r="56" spans="2:9" x14ac:dyDescent="0.25">
      <c r="B56" s="1"/>
      <c r="C56" s="2" t="s">
        <v>56</v>
      </c>
      <c r="D56" s="36">
        <v>455368.98</v>
      </c>
      <c r="E56" s="36">
        <v>-83508.94</v>
      </c>
      <c r="F56" s="37">
        <f t="shared" si="13"/>
        <v>371860.04</v>
      </c>
      <c r="G56" s="36">
        <v>9199.99</v>
      </c>
      <c r="H56" s="36">
        <v>9199.99</v>
      </c>
      <c r="I56" s="37">
        <f t="shared" si="14"/>
        <v>362660.05</v>
      </c>
    </row>
    <row r="57" spans="2:9" x14ac:dyDescent="0.25">
      <c r="B57" s="1"/>
      <c r="C57" s="2" t="s">
        <v>57</v>
      </c>
      <c r="D57" s="36">
        <v>0</v>
      </c>
      <c r="E57" s="36">
        <v>0</v>
      </c>
      <c r="F57" s="37">
        <f t="shared" si="13"/>
        <v>0</v>
      </c>
      <c r="G57" s="36">
        <v>0</v>
      </c>
      <c r="H57" s="36">
        <v>0</v>
      </c>
      <c r="I57" s="37">
        <f t="shared" si="14"/>
        <v>0</v>
      </c>
    </row>
    <row r="58" spans="2:9" x14ac:dyDescent="0.25">
      <c r="B58" s="1"/>
      <c r="C58" s="2" t="s">
        <v>58</v>
      </c>
      <c r="D58" s="36">
        <v>0</v>
      </c>
      <c r="E58" s="36">
        <v>0</v>
      </c>
      <c r="F58" s="37">
        <f t="shared" si="13"/>
        <v>0</v>
      </c>
      <c r="G58" s="36">
        <v>0</v>
      </c>
      <c r="H58" s="36">
        <v>0</v>
      </c>
      <c r="I58" s="37">
        <f t="shared" si="14"/>
        <v>0</v>
      </c>
    </row>
    <row r="59" spans="2:9" x14ac:dyDescent="0.25">
      <c r="B59" s="1"/>
      <c r="C59" s="2" t="s">
        <v>59</v>
      </c>
      <c r="D59" s="36">
        <v>0</v>
      </c>
      <c r="E59" s="36">
        <v>0</v>
      </c>
      <c r="F59" s="37">
        <f t="shared" si="13"/>
        <v>0</v>
      </c>
      <c r="G59" s="36">
        <v>0</v>
      </c>
      <c r="H59" s="36">
        <v>0</v>
      </c>
      <c r="I59" s="37">
        <f t="shared" si="14"/>
        <v>0</v>
      </c>
    </row>
    <row r="60" spans="2:9" x14ac:dyDescent="0.25">
      <c r="B60" s="11" t="s">
        <v>60</v>
      </c>
      <c r="C60" s="12"/>
      <c r="D60" s="35">
        <f t="shared" ref="D60:I60" si="15">SUM(D61:D63)</f>
        <v>94239427.849999994</v>
      </c>
      <c r="E60" s="35">
        <f t="shared" si="15"/>
        <v>12604944.59</v>
      </c>
      <c r="F60" s="35">
        <f t="shared" si="15"/>
        <v>106844372.44</v>
      </c>
      <c r="G60" s="35">
        <f t="shared" si="15"/>
        <v>43197194.380000003</v>
      </c>
      <c r="H60" s="35">
        <f t="shared" si="15"/>
        <v>42244356.079999998</v>
      </c>
      <c r="I60" s="35">
        <f t="shared" si="15"/>
        <v>63647178.059999995</v>
      </c>
    </row>
    <row r="61" spans="2:9" x14ac:dyDescent="0.25">
      <c r="B61" s="1"/>
      <c r="C61" s="2" t="s">
        <v>61</v>
      </c>
      <c r="D61" s="36">
        <v>94239427.849999994</v>
      </c>
      <c r="E61" s="36">
        <v>12604944.59</v>
      </c>
      <c r="F61" s="37">
        <f>D61+E61</f>
        <v>106844372.44</v>
      </c>
      <c r="G61" s="36">
        <v>43197194.380000003</v>
      </c>
      <c r="H61" s="36">
        <v>42244356.079999998</v>
      </c>
      <c r="I61" s="37">
        <f>F61-G61</f>
        <v>63647178.059999995</v>
      </c>
    </row>
    <row r="62" spans="2:9" x14ac:dyDescent="0.25">
      <c r="B62" s="1"/>
      <c r="C62" s="2" t="s">
        <v>62</v>
      </c>
      <c r="D62" s="36">
        <v>0</v>
      </c>
      <c r="E62" s="36">
        <v>0</v>
      </c>
      <c r="F62" s="37">
        <f>D62+E62</f>
        <v>0</v>
      </c>
      <c r="G62" s="36">
        <v>0</v>
      </c>
      <c r="H62" s="36">
        <v>0</v>
      </c>
      <c r="I62" s="37">
        <f>F62-G62</f>
        <v>0</v>
      </c>
    </row>
    <row r="63" spans="2:9" x14ac:dyDescent="0.25">
      <c r="B63" s="1"/>
      <c r="C63" s="2" t="s">
        <v>63</v>
      </c>
      <c r="D63" s="36">
        <v>0</v>
      </c>
      <c r="E63" s="36">
        <v>0</v>
      </c>
      <c r="F63" s="37">
        <f>D63+E63</f>
        <v>0</v>
      </c>
      <c r="G63" s="36">
        <v>0</v>
      </c>
      <c r="H63" s="36">
        <v>0</v>
      </c>
      <c r="I63" s="37">
        <f>F63-G63</f>
        <v>0</v>
      </c>
    </row>
    <row r="64" spans="2:9" x14ac:dyDescent="0.25">
      <c r="B64" s="11" t="s">
        <v>64</v>
      </c>
      <c r="C64" s="12"/>
      <c r="D64" s="35">
        <f t="shared" ref="D64:I64" si="16">SUM(D65:D71)</f>
        <v>0</v>
      </c>
      <c r="E64" s="35">
        <f t="shared" si="16"/>
        <v>0</v>
      </c>
      <c r="F64" s="35">
        <f t="shared" si="16"/>
        <v>0</v>
      </c>
      <c r="G64" s="35">
        <f t="shared" si="16"/>
        <v>0</v>
      </c>
      <c r="H64" s="35">
        <f t="shared" si="16"/>
        <v>0</v>
      </c>
      <c r="I64" s="35">
        <f t="shared" si="16"/>
        <v>0</v>
      </c>
    </row>
    <row r="65" spans="2:9" x14ac:dyDescent="0.25">
      <c r="B65" s="1"/>
      <c r="C65" s="2" t="s">
        <v>84</v>
      </c>
      <c r="D65" s="36">
        <v>0</v>
      </c>
      <c r="E65" s="36">
        <v>0</v>
      </c>
      <c r="F65" s="37">
        <f t="shared" ref="F65:F71" si="17">D65+E65</f>
        <v>0</v>
      </c>
      <c r="G65" s="36">
        <v>0</v>
      </c>
      <c r="H65" s="36">
        <v>0</v>
      </c>
      <c r="I65" s="37">
        <f t="shared" ref="I65:I71" si="18">F65-G65</f>
        <v>0</v>
      </c>
    </row>
    <row r="66" spans="2:9" x14ac:dyDescent="0.25">
      <c r="B66" s="1"/>
      <c r="C66" s="2" t="s">
        <v>65</v>
      </c>
      <c r="D66" s="36">
        <v>0</v>
      </c>
      <c r="E66" s="36">
        <v>0</v>
      </c>
      <c r="F66" s="37">
        <f t="shared" si="17"/>
        <v>0</v>
      </c>
      <c r="G66" s="36">
        <v>0</v>
      </c>
      <c r="H66" s="36">
        <v>0</v>
      </c>
      <c r="I66" s="37">
        <f t="shared" si="18"/>
        <v>0</v>
      </c>
    </row>
    <row r="67" spans="2:9" x14ac:dyDescent="0.25">
      <c r="B67" s="1"/>
      <c r="C67" s="2" t="s">
        <v>66</v>
      </c>
      <c r="D67" s="36">
        <v>0</v>
      </c>
      <c r="E67" s="36">
        <v>0</v>
      </c>
      <c r="F67" s="37">
        <f t="shared" si="17"/>
        <v>0</v>
      </c>
      <c r="G67" s="36">
        <v>0</v>
      </c>
      <c r="H67" s="36">
        <v>0</v>
      </c>
      <c r="I67" s="37">
        <f t="shared" si="18"/>
        <v>0</v>
      </c>
    </row>
    <row r="68" spans="2:9" x14ac:dyDescent="0.25">
      <c r="B68" s="1"/>
      <c r="C68" s="2" t="s">
        <v>67</v>
      </c>
      <c r="D68" s="36">
        <v>0</v>
      </c>
      <c r="E68" s="36">
        <v>0</v>
      </c>
      <c r="F68" s="37">
        <f t="shared" si="17"/>
        <v>0</v>
      </c>
      <c r="G68" s="36">
        <v>0</v>
      </c>
      <c r="H68" s="36">
        <v>0</v>
      </c>
      <c r="I68" s="37">
        <f t="shared" si="18"/>
        <v>0</v>
      </c>
    </row>
    <row r="69" spans="2:9" x14ac:dyDescent="0.25">
      <c r="B69" s="1"/>
      <c r="C69" s="2" t="s">
        <v>68</v>
      </c>
      <c r="D69" s="36">
        <v>0</v>
      </c>
      <c r="E69" s="36">
        <v>0</v>
      </c>
      <c r="F69" s="37">
        <f t="shared" si="17"/>
        <v>0</v>
      </c>
      <c r="G69" s="36">
        <v>0</v>
      </c>
      <c r="H69" s="36">
        <v>0</v>
      </c>
      <c r="I69" s="37">
        <f t="shared" si="18"/>
        <v>0</v>
      </c>
    </row>
    <row r="70" spans="2:9" x14ac:dyDescent="0.25">
      <c r="B70" s="1"/>
      <c r="C70" s="2" t="s">
        <v>69</v>
      </c>
      <c r="D70" s="36">
        <v>0</v>
      </c>
      <c r="E70" s="36">
        <v>0</v>
      </c>
      <c r="F70" s="37">
        <f t="shared" si="17"/>
        <v>0</v>
      </c>
      <c r="G70" s="36">
        <v>0</v>
      </c>
      <c r="H70" s="36">
        <v>0</v>
      </c>
      <c r="I70" s="37">
        <f t="shared" si="18"/>
        <v>0</v>
      </c>
    </row>
    <row r="71" spans="2:9" x14ac:dyDescent="0.25">
      <c r="B71" s="1"/>
      <c r="C71" s="2" t="s">
        <v>70</v>
      </c>
      <c r="D71" s="36">
        <v>0</v>
      </c>
      <c r="E71" s="36">
        <v>0</v>
      </c>
      <c r="F71" s="37">
        <f t="shared" si="17"/>
        <v>0</v>
      </c>
      <c r="G71" s="36">
        <v>0</v>
      </c>
      <c r="H71" s="36">
        <v>0</v>
      </c>
      <c r="I71" s="37">
        <f t="shared" si="18"/>
        <v>0</v>
      </c>
    </row>
    <row r="72" spans="2:9" x14ac:dyDescent="0.25">
      <c r="B72" s="11" t="s">
        <v>2</v>
      </c>
      <c r="C72" s="12"/>
      <c r="D72" s="35">
        <f t="shared" ref="D72:I72" si="19">SUM(D73:D75)</f>
        <v>0</v>
      </c>
      <c r="E72" s="35">
        <f t="shared" si="19"/>
        <v>0</v>
      </c>
      <c r="F72" s="35">
        <f t="shared" si="19"/>
        <v>0</v>
      </c>
      <c r="G72" s="35">
        <f t="shared" si="19"/>
        <v>0</v>
      </c>
      <c r="H72" s="35">
        <f t="shared" si="19"/>
        <v>0</v>
      </c>
      <c r="I72" s="35">
        <f t="shared" si="19"/>
        <v>0</v>
      </c>
    </row>
    <row r="73" spans="2:9" x14ac:dyDescent="0.25">
      <c r="B73" s="1"/>
      <c r="C73" s="2" t="s">
        <v>71</v>
      </c>
      <c r="D73" s="36">
        <v>0</v>
      </c>
      <c r="E73" s="36">
        <v>0</v>
      </c>
      <c r="F73" s="37">
        <f>D73+E73</f>
        <v>0</v>
      </c>
      <c r="G73" s="36">
        <v>0</v>
      </c>
      <c r="H73" s="36">
        <v>0</v>
      </c>
      <c r="I73" s="37">
        <f>F73-G73</f>
        <v>0</v>
      </c>
    </row>
    <row r="74" spans="2:9" x14ac:dyDescent="0.25">
      <c r="B74" s="1"/>
      <c r="C74" s="2" t="s">
        <v>72</v>
      </c>
      <c r="D74" s="36">
        <v>0</v>
      </c>
      <c r="E74" s="36">
        <v>0</v>
      </c>
      <c r="F74" s="37">
        <f>D74+E74</f>
        <v>0</v>
      </c>
      <c r="G74" s="36">
        <v>0</v>
      </c>
      <c r="H74" s="36">
        <v>0</v>
      </c>
      <c r="I74" s="37">
        <f>F74-G74</f>
        <v>0</v>
      </c>
    </row>
    <row r="75" spans="2:9" x14ac:dyDescent="0.25">
      <c r="B75" s="1"/>
      <c r="C75" s="2" t="s">
        <v>73</v>
      </c>
      <c r="D75" s="36">
        <v>0</v>
      </c>
      <c r="E75" s="36">
        <v>0</v>
      </c>
      <c r="F75" s="37">
        <f>D75+E75</f>
        <v>0</v>
      </c>
      <c r="G75" s="36">
        <v>0</v>
      </c>
      <c r="H75" s="36">
        <v>0</v>
      </c>
      <c r="I75" s="37">
        <f>F75-G75</f>
        <v>0</v>
      </c>
    </row>
    <row r="76" spans="2:9" x14ac:dyDescent="0.25">
      <c r="B76" s="11" t="s">
        <v>74</v>
      </c>
      <c r="C76" s="12"/>
      <c r="D76" s="35">
        <f t="shared" ref="D76:I76" si="20">SUM(D77:D83)</f>
        <v>29138725.48</v>
      </c>
      <c r="E76" s="35">
        <f t="shared" si="20"/>
        <v>-6870232.7400000002</v>
      </c>
      <c r="F76" s="35">
        <f t="shared" si="20"/>
        <v>22268492.739999998</v>
      </c>
      <c r="G76" s="35">
        <f t="shared" si="20"/>
        <v>11819582.380000001</v>
      </c>
      <c r="H76" s="35">
        <f t="shared" si="20"/>
        <v>11819582.380000001</v>
      </c>
      <c r="I76" s="35">
        <f t="shared" si="20"/>
        <v>10448910.359999999</v>
      </c>
    </row>
    <row r="77" spans="2:9" x14ac:dyDescent="0.25">
      <c r="B77" s="1"/>
      <c r="C77" s="2" t="s">
        <v>75</v>
      </c>
      <c r="D77" s="36">
        <v>11600000</v>
      </c>
      <c r="E77" s="36">
        <v>0</v>
      </c>
      <c r="F77" s="37">
        <f t="shared" ref="F77:F83" si="21">D77+E77</f>
        <v>11600000</v>
      </c>
      <c r="G77" s="36">
        <v>11600000</v>
      </c>
      <c r="H77" s="36">
        <v>11600000</v>
      </c>
      <c r="I77" s="37">
        <f t="shared" ref="I77:I83" si="22">F77-G77</f>
        <v>0</v>
      </c>
    </row>
    <row r="78" spans="2:9" x14ac:dyDescent="0.25">
      <c r="B78" s="1"/>
      <c r="C78" s="2" t="s">
        <v>76</v>
      </c>
      <c r="D78" s="36">
        <v>2320000</v>
      </c>
      <c r="E78" s="36">
        <v>-2100417.62</v>
      </c>
      <c r="F78" s="37">
        <f t="shared" si="21"/>
        <v>219582.37999999989</v>
      </c>
      <c r="G78" s="36">
        <v>219582.38</v>
      </c>
      <c r="H78" s="36">
        <v>219582.38</v>
      </c>
      <c r="I78" s="37">
        <f t="shared" si="22"/>
        <v>0</v>
      </c>
    </row>
    <row r="79" spans="2:9" x14ac:dyDescent="0.25">
      <c r="B79" s="1"/>
      <c r="C79" s="2" t="s">
        <v>77</v>
      </c>
      <c r="D79" s="36">
        <v>0</v>
      </c>
      <c r="E79" s="36">
        <v>0</v>
      </c>
      <c r="F79" s="37">
        <f t="shared" si="21"/>
        <v>0</v>
      </c>
      <c r="G79" s="36">
        <v>0</v>
      </c>
      <c r="H79" s="36">
        <v>0</v>
      </c>
      <c r="I79" s="37">
        <f t="shared" si="22"/>
        <v>0</v>
      </c>
    </row>
    <row r="80" spans="2:9" x14ac:dyDescent="0.25">
      <c r="B80" s="1"/>
      <c r="C80" s="2" t="s">
        <v>78</v>
      </c>
      <c r="D80" s="36">
        <v>0</v>
      </c>
      <c r="E80" s="36">
        <v>0</v>
      </c>
      <c r="F80" s="37">
        <f t="shared" si="21"/>
        <v>0</v>
      </c>
      <c r="G80" s="36">
        <v>0</v>
      </c>
      <c r="H80" s="36">
        <v>0</v>
      </c>
      <c r="I80" s="37">
        <f t="shared" si="22"/>
        <v>0</v>
      </c>
    </row>
    <row r="81" spans="2:9" x14ac:dyDescent="0.25">
      <c r="B81" s="1"/>
      <c r="C81" s="2" t="s">
        <v>79</v>
      </c>
      <c r="D81" s="36">
        <v>0</v>
      </c>
      <c r="E81" s="36">
        <v>0</v>
      </c>
      <c r="F81" s="37">
        <f t="shared" si="21"/>
        <v>0</v>
      </c>
      <c r="G81" s="36">
        <v>0</v>
      </c>
      <c r="H81" s="36">
        <v>0</v>
      </c>
      <c r="I81" s="37">
        <f t="shared" si="22"/>
        <v>0</v>
      </c>
    </row>
    <row r="82" spans="2:9" x14ac:dyDescent="0.25">
      <c r="B82" s="1"/>
      <c r="C82" s="2" t="s">
        <v>80</v>
      </c>
      <c r="D82" s="36">
        <v>0</v>
      </c>
      <c r="E82" s="36">
        <v>0</v>
      </c>
      <c r="F82" s="37">
        <f t="shared" si="21"/>
        <v>0</v>
      </c>
      <c r="G82" s="36">
        <v>0</v>
      </c>
      <c r="H82" s="36">
        <v>0</v>
      </c>
      <c r="I82" s="37">
        <f t="shared" si="22"/>
        <v>0</v>
      </c>
    </row>
    <row r="83" spans="2:9" x14ac:dyDescent="0.25">
      <c r="B83" s="1"/>
      <c r="C83" s="2" t="s">
        <v>81</v>
      </c>
      <c r="D83" s="38">
        <v>15218725.48</v>
      </c>
      <c r="E83" s="38">
        <v>-4769815.12</v>
      </c>
      <c r="F83" s="39">
        <f t="shared" si="21"/>
        <v>10448910.359999999</v>
      </c>
      <c r="G83" s="38">
        <v>0</v>
      </c>
      <c r="H83" s="38">
        <v>0</v>
      </c>
      <c r="I83" s="39">
        <f t="shared" si="22"/>
        <v>10448910.359999999</v>
      </c>
    </row>
    <row r="84" spans="2:9" ht="24.75" customHeight="1" x14ac:dyDescent="0.25">
      <c r="B84" s="3"/>
      <c r="C84" s="4" t="s">
        <v>13</v>
      </c>
      <c r="D84" s="39">
        <f t="shared" ref="D84:I84" si="23">D12+D20+D30+D40+D50+D60+D64+D72+D76</f>
        <v>429897189</v>
      </c>
      <c r="E84" s="39">
        <f t="shared" si="23"/>
        <v>24905039.060000002</v>
      </c>
      <c r="F84" s="39">
        <f t="shared" si="23"/>
        <v>454802228.06</v>
      </c>
      <c r="G84" s="39">
        <f t="shared" si="23"/>
        <v>231116227.44000003</v>
      </c>
      <c r="H84" s="39">
        <f t="shared" si="23"/>
        <v>230163389.14000005</v>
      </c>
      <c r="I84" s="39">
        <f t="shared" si="23"/>
        <v>223686000.62</v>
      </c>
    </row>
    <row r="86" spans="2:9" hidden="1" x14ac:dyDescent="0.25"/>
    <row r="87" spans="2:9" hidden="1" x14ac:dyDescent="0.25"/>
    <row r="88" spans="2:9" hidden="1" x14ac:dyDescent="0.25"/>
    <row r="89" spans="2:9" ht="15" customHeight="1" x14ac:dyDescent="0.25">
      <c r="C89" s="5"/>
      <c r="E89" s="5"/>
      <c r="F89" s="5"/>
      <c r="G89" s="5"/>
      <c r="H89" s="5"/>
    </row>
    <row r="90" spans="2:9" ht="15" customHeight="1" x14ac:dyDescent="0.25">
      <c r="C90" s="6"/>
      <c r="E90" s="6"/>
      <c r="F90" s="6"/>
      <c r="G90" s="6"/>
      <c r="H90" s="6"/>
    </row>
    <row r="91" spans="2:9" ht="30" customHeight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7">
    <mergeCell ref="B9:C11"/>
    <mergeCell ref="D9:H9"/>
    <mergeCell ref="I9:I10"/>
    <mergeCell ref="B3:I3"/>
    <mergeCell ref="B4:I4"/>
    <mergeCell ref="B5:I5"/>
    <mergeCell ref="B6:I6"/>
    <mergeCell ref="B7:I7"/>
    <mergeCell ref="B64:C64"/>
    <mergeCell ref="B72:C72"/>
    <mergeCell ref="B76:C76"/>
    <mergeCell ref="B12:C12"/>
    <mergeCell ref="B20:C20"/>
    <mergeCell ref="B30:C30"/>
    <mergeCell ref="B40:C40"/>
    <mergeCell ref="B50:C50"/>
    <mergeCell ref="B60:C60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ogos_cross@hotmail.com</cp:lastModifiedBy>
  <cp:lastPrinted>2014-09-04T20:45:05Z</cp:lastPrinted>
  <dcterms:created xsi:type="dcterms:W3CDTF">2014-09-04T16:46:21Z</dcterms:created>
  <dcterms:modified xsi:type="dcterms:W3CDTF">2018-08-09T16:15:10Z</dcterms:modified>
</cp:coreProperties>
</file>